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umiyoshi\Desktop\"/>
    </mc:Choice>
  </mc:AlternateContent>
  <xr:revisionPtr revIDLastSave="0" documentId="8_{E7B71B93-EB60-4A3F-8841-527CAC5CC64F}" xr6:coauthVersionLast="47" xr6:coauthVersionMax="47" xr10:uidLastSave="{00000000-0000-0000-0000-000000000000}"/>
  <bookViews>
    <workbookView xWindow="0" yWindow="600" windowWidth="20490" windowHeight="10920" activeTab="2" xr2:uid="{00000000-000D-0000-FFFF-FFFF00000000}"/>
  </bookViews>
  <sheets>
    <sheet name="第９節　TOMASEI会場" sheetId="15" r:id="rId1"/>
    <sheet name="第8節　勇払・リーフラス会場" sheetId="14" r:id="rId2"/>
    <sheet name="星取表" sheetId="3" r:id="rId3"/>
    <sheet name="得点" sheetId="6" r:id="rId4"/>
    <sheet name="警告記録" sheetId="7" r:id="rId5"/>
    <sheet name="第11節　勇払会場" sheetId="17" r:id="rId6"/>
    <sheet name="第10節　TOMASEI会場 " sheetId="16" r:id="rId7"/>
    <sheet name="第１節　室蘭会場" sheetId="4" r:id="rId8"/>
    <sheet name="第2節　室蘭・八雲会場" sheetId="5" r:id="rId9"/>
    <sheet name="第３節　苫小牧会場 " sheetId="8" r:id="rId10"/>
    <sheet name="第４節　苫小牧・八雲会場" sheetId="9" r:id="rId11"/>
    <sheet name="第５節　大沼トルナーレ" sheetId="10" r:id="rId12"/>
    <sheet name="第６節　大滝・伊達" sheetId="11" r:id="rId13"/>
    <sheet name="第2節代替節　伊達会場" sheetId="12" r:id="rId14"/>
    <sheet name="第7節　大沼トルナーレ" sheetId="13" r:id="rId15"/>
  </sheets>
  <definedNames>
    <definedName name="_xlnm.Print_Area" localSheetId="4">警告記録!$A$1:$AE$284</definedName>
    <definedName name="_xlnm.Print_Area" localSheetId="2">星取表!$A$1:$AL$105</definedName>
    <definedName name="_xlnm.Print_Area" localSheetId="6">'第10節　TOMASEI会場 '!$A$1:$AP$88</definedName>
    <definedName name="_xlnm.Print_Area" localSheetId="5">'第11節　勇払会場'!$A$1:$AP$88</definedName>
    <definedName name="_xlnm.Print_Area" localSheetId="7">'第１節　室蘭会場'!$A$1:$AR$88</definedName>
    <definedName name="_xlnm.Print_Area" localSheetId="8">'第2節　室蘭・八雲会場'!$A$1:$AR$88</definedName>
    <definedName name="_xlnm.Print_Area" localSheetId="13">'第2節代替節　伊達会場'!$A$1:$AR$88</definedName>
    <definedName name="_xlnm.Print_Area" localSheetId="9">'第３節　苫小牧会場 '!$A$1:$AR$29</definedName>
    <definedName name="_xlnm.Print_Area" localSheetId="10">'第４節　苫小牧・八雲会場'!$A$1:$AR$88</definedName>
    <definedName name="_xlnm.Print_Area" localSheetId="11">'第５節　大沼トルナーレ'!$A$1:$AR$73</definedName>
    <definedName name="_xlnm.Print_Area" localSheetId="12">'第６節　大滝・伊達'!$A$1:$AR$73</definedName>
    <definedName name="_xlnm.Print_Area" localSheetId="14">'第7節　大沼トルナーレ'!$A$1:$AP$88</definedName>
    <definedName name="_xlnm.Print_Area" localSheetId="1">'第8節　勇払・リーフラス会場'!$A$1:$AP$88</definedName>
    <definedName name="_xlnm.Print_Area" localSheetId="0">'第９節　TOMASEI会場'!$A$1:$AP$88</definedName>
    <definedName name="_xlnm.Print_Area" localSheetId="3">得点!$A$1:$Q$256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8" i="3" l="1"/>
  <c r="I102" i="3" s="1"/>
  <c r="AH5" i="3"/>
  <c r="M72" i="6"/>
  <c r="N72" i="6"/>
  <c r="N46" i="6"/>
  <c r="N19" i="6"/>
  <c r="Q18" i="6"/>
  <c r="Y44" i="15"/>
  <c r="Q44" i="15"/>
  <c r="Y39" i="15"/>
  <c r="Q39" i="15"/>
  <c r="Y34" i="15"/>
  <c r="Q34" i="15"/>
  <c r="AD22" i="3"/>
  <c r="S28" i="3" s="1"/>
  <c r="AB22" i="3"/>
  <c r="AA18" i="3"/>
  <c r="M26" i="3" s="1"/>
  <c r="Y18" i="3"/>
  <c r="X12" i="3"/>
  <c r="V12" i="3"/>
  <c r="R14" i="3"/>
  <c r="G20" i="3" s="1"/>
  <c r="P14" i="3"/>
  <c r="Y24" i="15"/>
  <c r="Q24" i="15"/>
  <c r="Y19" i="15"/>
  <c r="Q19" i="15"/>
  <c r="Y14" i="15"/>
  <c r="Q14" i="15"/>
  <c r="Y9" i="15"/>
  <c r="Q9" i="15"/>
  <c r="U42" i="3"/>
  <c r="S42" i="3"/>
  <c r="Y75" i="17"/>
  <c r="Q75" i="17"/>
  <c r="Y70" i="17"/>
  <c r="Q70" i="17"/>
  <c r="Y54" i="17"/>
  <c r="Q54" i="17"/>
  <c r="Y44" i="17"/>
  <c r="Q44" i="17"/>
  <c r="Y39" i="17"/>
  <c r="Q39" i="17"/>
  <c r="Y34" i="17"/>
  <c r="Q34" i="17"/>
  <c r="Y59" i="16"/>
  <c r="Y54" i="16"/>
  <c r="Q59" i="16"/>
  <c r="Q54" i="16"/>
  <c r="Y75" i="16"/>
  <c r="Q75" i="16"/>
  <c r="Y70" i="16"/>
  <c r="Q70" i="16"/>
  <c r="Y44" i="16"/>
  <c r="Q44" i="16"/>
  <c r="Y39" i="16"/>
  <c r="Q39" i="16"/>
  <c r="Y34" i="16"/>
  <c r="Q34" i="16"/>
  <c r="Y24" i="16"/>
  <c r="Q24" i="16"/>
  <c r="Y19" i="16"/>
  <c r="Q19" i="16"/>
  <c r="Y14" i="16"/>
  <c r="Q14" i="16"/>
  <c r="Y9" i="16"/>
  <c r="Q9" i="16"/>
  <c r="Y75" i="15"/>
  <c r="Q75" i="15"/>
  <c r="Y70" i="15"/>
  <c r="Q70" i="15"/>
  <c r="J38" i="3"/>
  <c r="L38" i="3"/>
  <c r="R50" i="3"/>
  <c r="P50" i="3"/>
  <c r="A89" i="6"/>
  <c r="P88" i="6"/>
  <c r="P80" i="6"/>
  <c r="P72" i="6"/>
  <c r="P60" i="6"/>
  <c r="P54" i="6"/>
  <c r="P46" i="6"/>
  <c r="P34" i="6"/>
  <c r="P26" i="6"/>
  <c r="P19" i="6"/>
  <c r="O46" i="6"/>
  <c r="M46" i="6"/>
  <c r="M80" i="6"/>
  <c r="U16" i="3"/>
  <c r="S16" i="3"/>
  <c r="O14" i="3"/>
  <c r="M14" i="3"/>
  <c r="AD26" i="3"/>
  <c r="AB26" i="3"/>
  <c r="X20" i="3"/>
  <c r="V20" i="3"/>
  <c r="O129" i="7"/>
  <c r="M195" i="6"/>
  <c r="L70" i="3"/>
  <c r="D82" i="3" s="1"/>
  <c r="J70" i="3"/>
  <c r="F82" i="3" s="1"/>
  <c r="I72" i="3"/>
  <c r="D78" i="3" s="1"/>
  <c r="G72" i="3"/>
  <c r="F78" i="3" s="1"/>
  <c r="R42" i="3"/>
  <c r="G54" i="3" s="1"/>
  <c r="P42" i="3"/>
  <c r="I54" i="3" s="1"/>
  <c r="O38" i="3"/>
  <c r="D50" i="3" s="1"/>
  <c r="M38" i="3"/>
  <c r="F50" i="3" s="1"/>
  <c r="U46" i="3"/>
  <c r="J58" i="3" s="1"/>
  <c r="S46" i="3"/>
  <c r="Q59" i="14"/>
  <c r="Y59" i="14"/>
  <c r="Y54" i="14"/>
  <c r="Q54" i="14"/>
  <c r="Y44" i="14"/>
  <c r="Q44" i="14"/>
  <c r="Y39" i="14"/>
  <c r="Q39" i="14"/>
  <c r="Y34" i="14"/>
  <c r="Q34" i="14"/>
  <c r="Y24" i="14"/>
  <c r="Q24" i="14"/>
  <c r="Y19" i="14"/>
  <c r="Q19" i="14"/>
  <c r="Y14" i="14"/>
  <c r="Q14" i="14"/>
  <c r="Y9" i="14"/>
  <c r="Q9" i="14"/>
  <c r="AD72" i="7"/>
  <c r="AC72" i="7"/>
  <c r="AB72" i="7"/>
  <c r="R72" i="7"/>
  <c r="Q72" i="7"/>
  <c r="P72" i="7"/>
  <c r="R64" i="7"/>
  <c r="Q64" i="7"/>
  <c r="P64" i="7"/>
  <c r="AD64" i="7"/>
  <c r="AC64" i="7"/>
  <c r="AB64" i="7"/>
  <c r="R40" i="7"/>
  <c r="Q40" i="7"/>
  <c r="P40" i="7"/>
  <c r="N40" i="7"/>
  <c r="AB40" i="7"/>
  <c r="AC40" i="7"/>
  <c r="AD40" i="7"/>
  <c r="AD121" i="7"/>
  <c r="AC121" i="7"/>
  <c r="AB121" i="7"/>
  <c r="R121" i="7"/>
  <c r="Q121" i="7"/>
  <c r="P121" i="7"/>
  <c r="AD129" i="7"/>
  <c r="AC129" i="7"/>
  <c r="AB129" i="7"/>
  <c r="R129" i="7"/>
  <c r="Q129" i="7"/>
  <c r="P129" i="7"/>
  <c r="AD139" i="7"/>
  <c r="AC139" i="7"/>
  <c r="AB139" i="7"/>
  <c r="R139" i="7"/>
  <c r="Q139" i="7"/>
  <c r="P139" i="7"/>
  <c r="M139" i="7"/>
  <c r="AD147" i="7"/>
  <c r="AC147" i="7"/>
  <c r="AB147" i="7"/>
  <c r="R147" i="7"/>
  <c r="Q147" i="7"/>
  <c r="P147" i="7"/>
  <c r="K147" i="7"/>
  <c r="AD155" i="7"/>
  <c r="AC155" i="7"/>
  <c r="AB155" i="7"/>
  <c r="R155" i="7"/>
  <c r="Q155" i="7"/>
  <c r="P155" i="7"/>
  <c r="AD113" i="7"/>
  <c r="AC113" i="7"/>
  <c r="AB113" i="7"/>
  <c r="R113" i="7"/>
  <c r="Q113" i="7"/>
  <c r="P113" i="7"/>
  <c r="K113" i="7"/>
  <c r="L245" i="6"/>
  <c r="Y24" i="3"/>
  <c r="L14" i="3"/>
  <c r="G16" i="3" s="1"/>
  <c r="R12" i="3"/>
  <c r="D20" i="3" s="1"/>
  <c r="P12" i="3"/>
  <c r="F20" i="3" s="1"/>
  <c r="U18" i="3"/>
  <c r="M22" i="3" s="1"/>
  <c r="S18" i="3"/>
  <c r="Y75" i="13"/>
  <c r="L96" i="3"/>
  <c r="D104" i="3" s="1"/>
  <c r="Q75" i="13"/>
  <c r="J96" i="3"/>
  <c r="F104" i="3" s="1"/>
  <c r="Y70" i="13"/>
  <c r="I96" i="3"/>
  <c r="D100" i="3" s="1"/>
  <c r="Q70" i="13"/>
  <c r="G96" i="3"/>
  <c r="F100" i="3" s="1"/>
  <c r="Y44" i="13"/>
  <c r="P46" i="3"/>
  <c r="Q44" i="13"/>
  <c r="R46" i="3"/>
  <c r="J54" i="3" s="1"/>
  <c r="Y39" i="13"/>
  <c r="U38" i="3"/>
  <c r="D58" i="3" s="1"/>
  <c r="Q39" i="13"/>
  <c r="S38" i="3"/>
  <c r="Y34" i="13"/>
  <c r="O42" i="3"/>
  <c r="G50" i="3" s="1"/>
  <c r="Q34" i="13"/>
  <c r="M42" i="3"/>
  <c r="Y24" i="13"/>
  <c r="Q24" i="13"/>
  <c r="AA24" i="3"/>
  <c r="V26" i="3" s="1"/>
  <c r="Y19" i="13"/>
  <c r="Q19" i="13"/>
  <c r="J14" i="3"/>
  <c r="I16" i="3" s="1"/>
  <c r="Y14" i="13"/>
  <c r="Q14" i="13"/>
  <c r="Y9" i="13"/>
  <c r="Q9" i="13"/>
  <c r="Z44" i="12"/>
  <c r="Z39" i="12"/>
  <c r="Z34" i="12"/>
  <c r="S44" i="3"/>
  <c r="L56" i="3" s="1"/>
  <c r="Q39" i="12"/>
  <c r="Q34" i="12"/>
  <c r="Q44" i="12"/>
  <c r="R40" i="3"/>
  <c r="G52" i="3" s="1"/>
  <c r="P40" i="3"/>
  <c r="I52" i="3" s="1"/>
  <c r="O36" i="3"/>
  <c r="D48" i="3" s="1"/>
  <c r="M36" i="3"/>
  <c r="M35" i="3" s="1"/>
  <c r="U44" i="3"/>
  <c r="Q242" i="6"/>
  <c r="K245" i="6"/>
  <c r="K88" i="6"/>
  <c r="O44" i="3"/>
  <c r="J48" i="3" s="1"/>
  <c r="M44" i="3"/>
  <c r="L48" i="3" s="1"/>
  <c r="Z59" i="11"/>
  <c r="J94" i="3"/>
  <c r="F102" i="3" s="1"/>
  <c r="Q59" i="11"/>
  <c r="L94" i="3"/>
  <c r="D102" i="3" s="1"/>
  <c r="Z54" i="11"/>
  <c r="J100" i="3"/>
  <c r="Q54" i="11"/>
  <c r="L100" i="3"/>
  <c r="G104" i="3" s="1"/>
  <c r="Q44" i="11"/>
  <c r="L40" i="3"/>
  <c r="G44" i="3" s="1"/>
  <c r="Z44" i="11"/>
  <c r="J40" i="3"/>
  <c r="I44" i="3" s="1"/>
  <c r="Q39" i="11"/>
  <c r="R36" i="3"/>
  <c r="D52" i="3" s="1"/>
  <c r="Z39" i="11"/>
  <c r="P36" i="3"/>
  <c r="Z34" i="11"/>
  <c r="U48" i="3"/>
  <c r="Q34" i="11"/>
  <c r="S48" i="3"/>
  <c r="O56" i="3" s="1"/>
  <c r="Q24" i="11"/>
  <c r="AA14" i="3"/>
  <c r="G26" i="3" s="1"/>
  <c r="Z24" i="11"/>
  <c r="Y14" i="3"/>
  <c r="I26" i="3" s="1"/>
  <c r="Z19" i="11"/>
  <c r="AD24" i="3"/>
  <c r="Q19" i="11"/>
  <c r="AB24" i="3"/>
  <c r="X28" i="3" s="1"/>
  <c r="Z14" i="11"/>
  <c r="L12" i="3"/>
  <c r="D16" i="3" s="1"/>
  <c r="Q14" i="11"/>
  <c r="J12" i="3"/>
  <c r="F16" i="3" s="1"/>
  <c r="Z9" i="11"/>
  <c r="R18" i="3"/>
  <c r="M20" i="3" s="1"/>
  <c r="Q9" i="11"/>
  <c r="P18" i="3"/>
  <c r="O20" i="3" s="1"/>
  <c r="L68" i="3"/>
  <c r="D80" i="3" s="1"/>
  <c r="J68" i="3"/>
  <c r="I70" i="3"/>
  <c r="G70" i="3"/>
  <c r="F76" i="3" s="1"/>
  <c r="Z59" i="10"/>
  <c r="Z54" i="10"/>
  <c r="Q59" i="10"/>
  <c r="Q54" i="10"/>
  <c r="I36" i="3"/>
  <c r="G36" i="3"/>
  <c r="F40" i="3" s="1"/>
  <c r="U52" i="3"/>
  <c r="P56" i="3" s="1"/>
  <c r="S52" i="3"/>
  <c r="R56" i="3" s="1"/>
  <c r="R16" i="3"/>
  <c r="J20" i="3" s="1"/>
  <c r="P16" i="3"/>
  <c r="L20" i="3" s="1"/>
  <c r="AD14" i="3"/>
  <c r="G28" i="3" s="1"/>
  <c r="AB14" i="3"/>
  <c r="X18" i="3"/>
  <c r="M24" i="3" s="1"/>
  <c r="V18" i="3"/>
  <c r="O24" i="3" s="1"/>
  <c r="U12" i="3"/>
  <c r="D22" i="3" s="1"/>
  <c r="S12" i="3"/>
  <c r="S11" i="3" s="1"/>
  <c r="Z44" i="10"/>
  <c r="Q44" i="10"/>
  <c r="Z39" i="10"/>
  <c r="Q39" i="10"/>
  <c r="Z34" i="10"/>
  <c r="Q34" i="10"/>
  <c r="Z24" i="10"/>
  <c r="Q24" i="10"/>
  <c r="Z19" i="10"/>
  <c r="Q19" i="10"/>
  <c r="Z14" i="10"/>
  <c r="Q14" i="10"/>
  <c r="Z9" i="10"/>
  <c r="Q9" i="10"/>
  <c r="I80" i="6"/>
  <c r="O72" i="6"/>
  <c r="L72" i="6"/>
  <c r="K72" i="6"/>
  <c r="J72" i="6"/>
  <c r="G72" i="6"/>
  <c r="F72" i="6"/>
  <c r="I72" i="6"/>
  <c r="H72" i="6"/>
  <c r="AD12" i="3"/>
  <c r="AB12" i="3"/>
  <c r="F28" i="3" s="1"/>
  <c r="X14" i="3"/>
  <c r="G24" i="3" s="1"/>
  <c r="V14" i="3"/>
  <c r="I24" i="3" s="1"/>
  <c r="AA16" i="3"/>
  <c r="J26" i="3" s="1"/>
  <c r="Y16" i="3"/>
  <c r="L26" i="3" s="1"/>
  <c r="U20" i="3"/>
  <c r="P22" i="3" s="1"/>
  <c r="S20" i="3"/>
  <c r="R22" i="3" s="1"/>
  <c r="Z24" i="9"/>
  <c r="Q24" i="9"/>
  <c r="Z19" i="9"/>
  <c r="Q19" i="9"/>
  <c r="Z14" i="9"/>
  <c r="Q14" i="9"/>
  <c r="Z9" i="9"/>
  <c r="Q9" i="9"/>
  <c r="G234" i="6"/>
  <c r="H234" i="6"/>
  <c r="F245" i="6"/>
  <c r="G245" i="6"/>
  <c r="H245" i="6"/>
  <c r="F253" i="6"/>
  <c r="G253" i="6"/>
  <c r="H253" i="6"/>
  <c r="N234" i="6"/>
  <c r="O234" i="6"/>
  <c r="P234" i="6"/>
  <c r="M245" i="6"/>
  <c r="N245" i="6"/>
  <c r="O245" i="6"/>
  <c r="P245" i="6"/>
  <c r="M253" i="6"/>
  <c r="N253" i="6"/>
  <c r="O253" i="6"/>
  <c r="P253" i="6"/>
  <c r="J245" i="6"/>
  <c r="J253" i="6"/>
  <c r="H195" i="6"/>
  <c r="I195" i="6"/>
  <c r="G206" i="6"/>
  <c r="H206" i="6"/>
  <c r="I206" i="6"/>
  <c r="G214" i="6"/>
  <c r="H214" i="6"/>
  <c r="I214" i="6"/>
  <c r="L195" i="6"/>
  <c r="K206" i="6"/>
  <c r="L206" i="6"/>
  <c r="N206" i="6"/>
  <c r="N214" i="6"/>
  <c r="K214" i="6"/>
  <c r="L214" i="6"/>
  <c r="G195" i="6"/>
  <c r="K195" i="6"/>
  <c r="N195" i="6"/>
  <c r="M234" i="6"/>
  <c r="F234" i="6"/>
  <c r="J234" i="6"/>
  <c r="L98" i="3"/>
  <c r="G102" i="3" s="1"/>
  <c r="I94" i="3"/>
  <c r="D98" i="3" s="1"/>
  <c r="G94" i="3"/>
  <c r="F98" i="3" s="1"/>
  <c r="R48" i="3"/>
  <c r="M52" i="3" s="1"/>
  <c r="P48" i="3"/>
  <c r="O52" i="3" s="1"/>
  <c r="U40" i="3"/>
  <c r="G56" i="3" s="1"/>
  <c r="S40" i="3"/>
  <c r="I56" i="3" s="1"/>
  <c r="L36" i="3"/>
  <c r="D44" i="3" s="1"/>
  <c r="J36" i="3"/>
  <c r="F44" i="3" s="1"/>
  <c r="Z44" i="9"/>
  <c r="Q44" i="9"/>
  <c r="Z39" i="9"/>
  <c r="Q39" i="9"/>
  <c r="Z34" i="9"/>
  <c r="Q34" i="9"/>
  <c r="Z75" i="9"/>
  <c r="Q75" i="9"/>
  <c r="Z70" i="9"/>
  <c r="Q70" i="9"/>
  <c r="G147" i="6"/>
  <c r="G133" i="6"/>
  <c r="G123" i="6"/>
  <c r="G114" i="6"/>
  <c r="G106" i="6"/>
  <c r="Q152" i="6"/>
  <c r="F19" i="6"/>
  <c r="Z24" i="8"/>
  <c r="Y12" i="3"/>
  <c r="F26" i="3" s="1"/>
  <c r="Q24" i="8"/>
  <c r="AA12" i="3"/>
  <c r="D26" i="3" s="1"/>
  <c r="Z19" i="8"/>
  <c r="O16" i="3"/>
  <c r="J18" i="3" s="1"/>
  <c r="Q19" i="8"/>
  <c r="M16" i="3"/>
  <c r="L18" i="3" s="1"/>
  <c r="Z14" i="8"/>
  <c r="AD20" i="3"/>
  <c r="P28" i="3" s="1"/>
  <c r="Q14" i="8"/>
  <c r="AB20" i="3"/>
  <c r="R28" i="3" s="1"/>
  <c r="Z9" i="8"/>
  <c r="V22" i="3"/>
  <c r="U24" i="3" s="1"/>
  <c r="Q9" i="8"/>
  <c r="X22" i="3"/>
  <c r="S24" i="3" s="1"/>
  <c r="P106" i="6"/>
  <c r="O106" i="6"/>
  <c r="N106" i="6"/>
  <c r="M106" i="6"/>
  <c r="L106" i="6"/>
  <c r="J106" i="6"/>
  <c r="I106" i="6"/>
  <c r="H106" i="6"/>
  <c r="K106" i="6"/>
  <c r="F106" i="6"/>
  <c r="P147" i="6"/>
  <c r="O147" i="6"/>
  <c r="N147" i="6"/>
  <c r="M147" i="6"/>
  <c r="L147" i="6"/>
  <c r="J147" i="6"/>
  <c r="I147" i="6"/>
  <c r="H147" i="6"/>
  <c r="K147" i="6"/>
  <c r="F147" i="6"/>
  <c r="P156" i="6"/>
  <c r="O156" i="6"/>
  <c r="N156" i="6"/>
  <c r="M156" i="6"/>
  <c r="L156" i="6"/>
  <c r="J156" i="6"/>
  <c r="I156" i="6"/>
  <c r="H156" i="6"/>
  <c r="G156" i="6"/>
  <c r="K156" i="6"/>
  <c r="F156" i="6"/>
  <c r="Q141" i="6"/>
  <c r="Q142" i="6"/>
  <c r="Q140" i="6"/>
  <c r="Q139" i="6"/>
  <c r="Q138" i="6"/>
  <c r="AD272" i="7"/>
  <c r="AC272" i="7"/>
  <c r="AE272" i="7"/>
  <c r="AB272" i="7"/>
  <c r="AA272" i="7"/>
  <c r="Z272" i="7"/>
  <c r="R272" i="7"/>
  <c r="Q272" i="7"/>
  <c r="P272" i="7"/>
  <c r="O272" i="7"/>
  <c r="N272" i="7"/>
  <c r="S272" i="7"/>
  <c r="S270" i="7"/>
  <c r="AE271" i="7"/>
  <c r="S271" i="7"/>
  <c r="AE270" i="7"/>
  <c r="AE269" i="7"/>
  <c r="S269" i="7"/>
  <c r="AE268" i="7"/>
  <c r="S268" i="7"/>
  <c r="AE267" i="7"/>
  <c r="S267" i="7"/>
  <c r="AE266" i="7"/>
  <c r="S266" i="7"/>
  <c r="AD264" i="7"/>
  <c r="AC264" i="7"/>
  <c r="AB264" i="7"/>
  <c r="AA264" i="7"/>
  <c r="Z264" i="7"/>
  <c r="AE264" i="7"/>
  <c r="R264" i="7"/>
  <c r="Q264" i="7"/>
  <c r="P264" i="7"/>
  <c r="O264" i="7"/>
  <c r="N264" i="7"/>
  <c r="S259" i="7"/>
  <c r="AE263" i="7"/>
  <c r="S263" i="7"/>
  <c r="AE262" i="7"/>
  <c r="AE261" i="7"/>
  <c r="S261" i="7"/>
  <c r="AE260" i="7"/>
  <c r="S260" i="7"/>
  <c r="AE259" i="7"/>
  <c r="AE258" i="7"/>
  <c r="AE257" i="7"/>
  <c r="S257" i="7"/>
  <c r="AD255" i="7"/>
  <c r="AC255" i="7"/>
  <c r="AB255" i="7"/>
  <c r="AA255" i="7"/>
  <c r="Z255" i="7"/>
  <c r="R255" i="7"/>
  <c r="Q255" i="7"/>
  <c r="P255" i="7"/>
  <c r="O255" i="7"/>
  <c r="N255" i="7"/>
  <c r="S250" i="7"/>
  <c r="AE254" i="7"/>
  <c r="S254" i="7"/>
  <c r="AE253" i="7"/>
  <c r="AE252" i="7"/>
  <c r="S252" i="7"/>
  <c r="AE251" i="7"/>
  <c r="S251" i="7"/>
  <c r="AE250" i="7"/>
  <c r="AE249" i="7"/>
  <c r="R237" i="7"/>
  <c r="Q237" i="7"/>
  <c r="P237" i="7"/>
  <c r="O237" i="7"/>
  <c r="AE236" i="7"/>
  <c r="S236" i="7"/>
  <c r="AE235" i="7"/>
  <c r="S235" i="7"/>
  <c r="AE234" i="7"/>
  <c r="S234" i="7"/>
  <c r="AE233" i="7"/>
  <c r="S233" i="7"/>
  <c r="AE232" i="7"/>
  <c r="S232" i="7"/>
  <c r="AE231" i="7"/>
  <c r="S231" i="7"/>
  <c r="R229" i="7"/>
  <c r="Q229" i="7"/>
  <c r="S229" i="7"/>
  <c r="P229" i="7"/>
  <c r="O229" i="7"/>
  <c r="AE228" i="7"/>
  <c r="S228" i="7"/>
  <c r="AE227" i="7"/>
  <c r="S227" i="7"/>
  <c r="AE226" i="7"/>
  <c r="S226" i="7"/>
  <c r="AE225" i="7"/>
  <c r="S225" i="7"/>
  <c r="AE224" i="7"/>
  <c r="S224" i="7"/>
  <c r="AE223" i="7"/>
  <c r="S223" i="7"/>
  <c r="AE222" i="7"/>
  <c r="S222" i="7"/>
  <c r="AE221" i="7"/>
  <c r="S221" i="7"/>
  <c r="AE220" i="7"/>
  <c r="S220" i="7"/>
  <c r="R218" i="7"/>
  <c r="Q218" i="7"/>
  <c r="P218" i="7"/>
  <c r="O218" i="7"/>
  <c r="S218" i="7"/>
  <c r="AE217" i="7"/>
  <c r="S217" i="7"/>
  <c r="AE216" i="7"/>
  <c r="S216" i="7"/>
  <c r="AE215" i="7"/>
  <c r="S215" i="7"/>
  <c r="AE214" i="7"/>
  <c r="S214" i="7"/>
  <c r="AE213" i="7"/>
  <c r="S213" i="7"/>
  <c r="AE212" i="7"/>
  <c r="S212" i="7"/>
  <c r="R210" i="7"/>
  <c r="Q210" i="7"/>
  <c r="S210" i="7"/>
  <c r="P210" i="7"/>
  <c r="O210" i="7"/>
  <c r="AE209" i="7"/>
  <c r="S209" i="7"/>
  <c r="AE208" i="7"/>
  <c r="S208" i="7"/>
  <c r="AE207" i="7"/>
  <c r="S207" i="7"/>
  <c r="AE206" i="7"/>
  <c r="S206" i="7"/>
  <c r="AE205" i="7"/>
  <c r="S205" i="7"/>
  <c r="AE204" i="7"/>
  <c r="S204" i="7"/>
  <c r="AE154" i="7"/>
  <c r="S154" i="7"/>
  <c r="AE153" i="7"/>
  <c r="S153" i="7"/>
  <c r="AE152" i="7"/>
  <c r="S152" i="7"/>
  <c r="S155" i="7"/>
  <c r="AE151" i="7"/>
  <c r="S151" i="7"/>
  <c r="AE150" i="7"/>
  <c r="S150" i="7"/>
  <c r="AE149" i="7"/>
  <c r="S149" i="7"/>
  <c r="AE146" i="7"/>
  <c r="S146" i="7"/>
  <c r="AE145" i="7"/>
  <c r="S145" i="7"/>
  <c r="AE144" i="7"/>
  <c r="S144" i="7"/>
  <c r="AE143" i="7"/>
  <c r="S143" i="7"/>
  <c r="AE142" i="7"/>
  <c r="S142" i="7"/>
  <c r="AE141" i="7"/>
  <c r="S141" i="7"/>
  <c r="S147" i="7"/>
  <c r="AE138" i="7"/>
  <c r="S138" i="7"/>
  <c r="AE137" i="7"/>
  <c r="S137" i="7"/>
  <c r="AE136" i="7"/>
  <c r="S136" i="7"/>
  <c r="AE135" i="7"/>
  <c r="S135" i="7"/>
  <c r="AE134" i="7"/>
  <c r="S134" i="7"/>
  <c r="AE133" i="7"/>
  <c r="S133" i="7"/>
  <c r="AE132" i="7"/>
  <c r="S132" i="7"/>
  <c r="AE131" i="7"/>
  <c r="S131" i="7"/>
  <c r="AE128" i="7"/>
  <c r="S128" i="7"/>
  <c r="AE127" i="7"/>
  <c r="S127" i="7"/>
  <c r="AE126" i="7"/>
  <c r="S126" i="7"/>
  <c r="AE125" i="7"/>
  <c r="S125" i="7"/>
  <c r="AE124" i="7"/>
  <c r="S124" i="7"/>
  <c r="AE123" i="7"/>
  <c r="S123" i="7"/>
  <c r="AE120" i="7"/>
  <c r="S120" i="7"/>
  <c r="AE119" i="7"/>
  <c r="S119" i="7"/>
  <c r="AE118" i="7"/>
  <c r="S118" i="7"/>
  <c r="AE117" i="7"/>
  <c r="S117" i="7"/>
  <c r="AE116" i="7"/>
  <c r="S116" i="7"/>
  <c r="AE115" i="7"/>
  <c r="S115" i="7"/>
  <c r="AE112" i="7"/>
  <c r="S112" i="7"/>
  <c r="AE111" i="7"/>
  <c r="S111" i="7"/>
  <c r="AE110" i="7"/>
  <c r="S110" i="7"/>
  <c r="AE109" i="7"/>
  <c r="S109" i="7"/>
  <c r="AE108" i="7"/>
  <c r="S108" i="7"/>
  <c r="AE107" i="7"/>
  <c r="S107" i="7"/>
  <c r="A97" i="7"/>
  <c r="AD80" i="7"/>
  <c r="AC80" i="7"/>
  <c r="AB80" i="7"/>
  <c r="AE80" i="7"/>
  <c r="R80" i="7"/>
  <c r="Q80" i="7"/>
  <c r="P80" i="7"/>
  <c r="S80" i="7"/>
  <c r="AE79" i="7"/>
  <c r="S79" i="7"/>
  <c r="AE78" i="7"/>
  <c r="S78" i="7"/>
  <c r="AE77" i="7"/>
  <c r="S77" i="7"/>
  <c r="AE76" i="7"/>
  <c r="S76" i="7"/>
  <c r="AE75" i="7"/>
  <c r="S75" i="7"/>
  <c r="AE74" i="7"/>
  <c r="S74" i="7"/>
  <c r="AE71" i="7"/>
  <c r="S71" i="7"/>
  <c r="AE70" i="7"/>
  <c r="S70" i="7"/>
  <c r="AE69" i="7"/>
  <c r="S69" i="7"/>
  <c r="AE68" i="7"/>
  <c r="S68" i="7"/>
  <c r="AE67" i="7"/>
  <c r="S67" i="7"/>
  <c r="AE66" i="7"/>
  <c r="S66" i="7"/>
  <c r="AE63" i="7"/>
  <c r="S63" i="7"/>
  <c r="AE62" i="7"/>
  <c r="S62" i="7"/>
  <c r="AE61" i="7"/>
  <c r="S61" i="7"/>
  <c r="AE60" i="7"/>
  <c r="S60" i="7"/>
  <c r="AE59" i="7"/>
  <c r="S59" i="7"/>
  <c r="AE58" i="7"/>
  <c r="S58" i="7"/>
  <c r="AD56" i="7"/>
  <c r="AC56" i="7"/>
  <c r="AB56" i="7"/>
  <c r="AE56" i="7"/>
  <c r="R56" i="7"/>
  <c r="Q56" i="7"/>
  <c r="P56" i="7"/>
  <c r="AE55" i="7"/>
  <c r="S55" i="7"/>
  <c r="AE54" i="7"/>
  <c r="S54" i="7"/>
  <c r="AE53" i="7"/>
  <c r="S53" i="7"/>
  <c r="AE52" i="7"/>
  <c r="S52" i="7"/>
  <c r="AE51" i="7"/>
  <c r="S51" i="7"/>
  <c r="AE50" i="7"/>
  <c r="S50" i="7"/>
  <c r="AD48" i="7"/>
  <c r="AC48" i="7"/>
  <c r="AB48" i="7"/>
  <c r="AE48" i="7"/>
  <c r="R48" i="7"/>
  <c r="Q48" i="7"/>
  <c r="P48" i="7"/>
  <c r="AE47" i="7"/>
  <c r="S47" i="7"/>
  <c r="AE46" i="7"/>
  <c r="S46" i="7"/>
  <c r="AE45" i="7"/>
  <c r="S45" i="7"/>
  <c r="AE44" i="7"/>
  <c r="S44" i="7"/>
  <c r="AE43" i="7"/>
  <c r="S43" i="7"/>
  <c r="AE42" i="7"/>
  <c r="S42" i="7"/>
  <c r="U40" i="7"/>
  <c r="AE40" i="7"/>
  <c r="AE39" i="7"/>
  <c r="S39" i="7"/>
  <c r="AE38" i="7"/>
  <c r="S38" i="7"/>
  <c r="AE37" i="7"/>
  <c r="S37" i="7"/>
  <c r="AE36" i="7"/>
  <c r="S36" i="7"/>
  <c r="AE35" i="7"/>
  <c r="S35" i="7"/>
  <c r="AE34" i="7"/>
  <c r="S34" i="7"/>
  <c r="AD32" i="7"/>
  <c r="AC32" i="7"/>
  <c r="AB32" i="7"/>
  <c r="AE32" i="7"/>
  <c r="R32" i="7"/>
  <c r="Q32" i="7"/>
  <c r="P32" i="7"/>
  <c r="AE31" i="7"/>
  <c r="S31" i="7"/>
  <c r="AE30" i="7"/>
  <c r="S30" i="7"/>
  <c r="AE29" i="7"/>
  <c r="S29" i="7"/>
  <c r="AE28" i="7"/>
  <c r="S28" i="7"/>
  <c r="AE27" i="7"/>
  <c r="S27" i="7"/>
  <c r="AE26" i="7"/>
  <c r="S26" i="7"/>
  <c r="AD24" i="7"/>
  <c r="AC24" i="7"/>
  <c r="AB24" i="7"/>
  <c r="R24" i="7"/>
  <c r="Q24" i="7"/>
  <c r="P24" i="7"/>
  <c r="AE23" i="7"/>
  <c r="S23" i="7"/>
  <c r="AE22" i="7"/>
  <c r="S22" i="7"/>
  <c r="AE21" i="7"/>
  <c r="S21" i="7"/>
  <c r="AE20" i="7"/>
  <c r="S20" i="7"/>
  <c r="AE19" i="7"/>
  <c r="S19" i="7"/>
  <c r="AE18" i="7"/>
  <c r="S18" i="7"/>
  <c r="AD16" i="7"/>
  <c r="AC16" i="7"/>
  <c r="AB16" i="7"/>
  <c r="R16" i="7"/>
  <c r="Q16" i="7"/>
  <c r="P16" i="7"/>
  <c r="S16" i="7"/>
  <c r="AE15" i="7"/>
  <c r="S15" i="7"/>
  <c r="AE14" i="7"/>
  <c r="S14" i="7"/>
  <c r="AE13" i="7"/>
  <c r="S13" i="7"/>
  <c r="AE12" i="7"/>
  <c r="S12" i="7"/>
  <c r="AE11" i="7"/>
  <c r="S11" i="7"/>
  <c r="AE10" i="7"/>
  <c r="S10" i="7"/>
  <c r="L253" i="6"/>
  <c r="K253" i="6"/>
  <c r="I253" i="6"/>
  <c r="Q252" i="6"/>
  <c r="Q251" i="6"/>
  <c r="Q250" i="6"/>
  <c r="Q249" i="6"/>
  <c r="Q248" i="6"/>
  <c r="Q247" i="6"/>
  <c r="I245" i="6"/>
  <c r="Q243" i="6"/>
  <c r="Q241" i="6"/>
  <c r="Q240" i="6"/>
  <c r="Q239" i="6"/>
  <c r="Q238" i="6"/>
  <c r="Q237" i="6"/>
  <c r="Q236" i="6"/>
  <c r="L234" i="6"/>
  <c r="K234" i="6"/>
  <c r="I234" i="6"/>
  <c r="Q233" i="6"/>
  <c r="Q231" i="6"/>
  <c r="Q230" i="6"/>
  <c r="Q229" i="6"/>
  <c r="Q228" i="6"/>
  <c r="Q227" i="6"/>
  <c r="P214" i="6"/>
  <c r="O214" i="6"/>
  <c r="M214" i="6"/>
  <c r="J214" i="6"/>
  <c r="F214" i="6"/>
  <c r="Q213" i="6"/>
  <c r="Q212" i="6"/>
  <c r="Q211" i="6"/>
  <c r="Q210" i="6"/>
  <c r="Q209" i="6"/>
  <c r="Q208" i="6"/>
  <c r="P206" i="6"/>
  <c r="O206" i="6"/>
  <c r="M206" i="6"/>
  <c r="J206" i="6"/>
  <c r="F206" i="6"/>
  <c r="Q205" i="6"/>
  <c r="Q204" i="6"/>
  <c r="Q203" i="6"/>
  <c r="Q202" i="6"/>
  <c r="Q201" i="6"/>
  <c r="Q200" i="6"/>
  <c r="Q199" i="6"/>
  <c r="Q198" i="6"/>
  <c r="Q197" i="6"/>
  <c r="P195" i="6"/>
  <c r="O195" i="6"/>
  <c r="J195" i="6"/>
  <c r="F195" i="6"/>
  <c r="Q193" i="6"/>
  <c r="Q192" i="6"/>
  <c r="Q191" i="6"/>
  <c r="Q190" i="6"/>
  <c r="Q189" i="6"/>
  <c r="Q188" i="6"/>
  <c r="Q155" i="6"/>
  <c r="Q154" i="6"/>
  <c r="Q153" i="6"/>
  <c r="Q151" i="6"/>
  <c r="Q150" i="6"/>
  <c r="Q149" i="6"/>
  <c r="Q146" i="6"/>
  <c r="Q144" i="6"/>
  <c r="Q143" i="6"/>
  <c r="Q137" i="6"/>
  <c r="Q136" i="6"/>
  <c r="Q135" i="6"/>
  <c r="P133" i="6"/>
  <c r="O133" i="6"/>
  <c r="N133" i="6"/>
  <c r="M133" i="6"/>
  <c r="L133" i="6"/>
  <c r="J133" i="6"/>
  <c r="I133" i="6"/>
  <c r="H133" i="6"/>
  <c r="K133" i="6"/>
  <c r="F133" i="6"/>
  <c r="Q132" i="6"/>
  <c r="Q131" i="6"/>
  <c r="Q130" i="6"/>
  <c r="Q129" i="6"/>
  <c r="Q128" i="6"/>
  <c r="Q127" i="6"/>
  <c r="Q126" i="6"/>
  <c r="Q125" i="6"/>
  <c r="P123" i="6"/>
  <c r="O123" i="6"/>
  <c r="N123" i="6"/>
  <c r="M123" i="6"/>
  <c r="L123" i="6"/>
  <c r="J123" i="6"/>
  <c r="I123" i="6"/>
  <c r="H123" i="6"/>
  <c r="K123" i="6"/>
  <c r="F123" i="6"/>
  <c r="Q122" i="6"/>
  <c r="Q121" i="6"/>
  <c r="Q120" i="6"/>
  <c r="Q119" i="6"/>
  <c r="Q118" i="6"/>
  <c r="Q117" i="6"/>
  <c r="Q116" i="6"/>
  <c r="P114" i="6"/>
  <c r="O114" i="6"/>
  <c r="N114" i="6"/>
  <c r="M114" i="6"/>
  <c r="L114" i="6"/>
  <c r="J114" i="6"/>
  <c r="I114" i="6"/>
  <c r="H114" i="6"/>
  <c r="K114" i="6"/>
  <c r="F114" i="6"/>
  <c r="Q113" i="6"/>
  <c r="Q112" i="6"/>
  <c r="Q111" i="6"/>
  <c r="Q110" i="6"/>
  <c r="Q109" i="6"/>
  <c r="Q108" i="6"/>
  <c r="Q105" i="6"/>
  <c r="Q104" i="6"/>
  <c r="Q103" i="6"/>
  <c r="Q102" i="6"/>
  <c r="Q101" i="6"/>
  <c r="Q100" i="6"/>
  <c r="O88" i="6"/>
  <c r="N88" i="6"/>
  <c r="M88" i="6"/>
  <c r="L88" i="6"/>
  <c r="J88" i="6"/>
  <c r="I88" i="6"/>
  <c r="H88" i="6"/>
  <c r="G88" i="6"/>
  <c r="F88" i="6"/>
  <c r="Q87" i="6"/>
  <c r="Q86" i="6"/>
  <c r="Q85" i="6"/>
  <c r="Q84" i="6"/>
  <c r="Q83" i="6"/>
  <c r="Q82" i="6"/>
  <c r="O80" i="6"/>
  <c r="N80" i="6"/>
  <c r="L80" i="6"/>
  <c r="K80" i="6"/>
  <c r="J80" i="6"/>
  <c r="H80" i="6"/>
  <c r="G80" i="6"/>
  <c r="F80" i="6"/>
  <c r="Q79" i="6"/>
  <c r="Q78" i="6"/>
  <c r="Q77" i="6"/>
  <c r="Q76" i="6"/>
  <c r="Q75" i="6"/>
  <c r="Q74" i="6"/>
  <c r="Q69" i="6"/>
  <c r="Q68" i="6"/>
  <c r="Q67" i="6"/>
  <c r="Q66" i="6"/>
  <c r="Q64" i="6"/>
  <c r="Q63" i="6"/>
  <c r="O60" i="6"/>
  <c r="N60" i="6"/>
  <c r="M60" i="6"/>
  <c r="L60" i="6"/>
  <c r="K60" i="6"/>
  <c r="J60" i="6"/>
  <c r="I60" i="6"/>
  <c r="H60" i="6"/>
  <c r="G60" i="6"/>
  <c r="F60" i="6"/>
  <c r="Q59" i="6"/>
  <c r="Q58" i="6"/>
  <c r="Q57" i="6"/>
  <c r="Q56" i="6"/>
  <c r="O54" i="6"/>
  <c r="N54" i="6"/>
  <c r="M54" i="6"/>
  <c r="L54" i="6"/>
  <c r="K54" i="6"/>
  <c r="J54" i="6"/>
  <c r="I54" i="6"/>
  <c r="H54" i="6"/>
  <c r="G54" i="6"/>
  <c r="F54" i="6"/>
  <c r="Q53" i="6"/>
  <c r="Q52" i="6"/>
  <c r="Q51" i="6"/>
  <c r="Q50" i="6"/>
  <c r="Q49" i="6"/>
  <c r="Q48" i="6"/>
  <c r="L46" i="6"/>
  <c r="K46" i="6"/>
  <c r="J46" i="6"/>
  <c r="I46" i="6"/>
  <c r="H46" i="6"/>
  <c r="G46" i="6"/>
  <c r="F46" i="6"/>
  <c r="Q42" i="6"/>
  <c r="Q41" i="6"/>
  <c r="Q40" i="6"/>
  <c r="Q38" i="6"/>
  <c r="Q37" i="6"/>
  <c r="Q36" i="6"/>
  <c r="O34" i="6"/>
  <c r="N34" i="6"/>
  <c r="M34" i="6"/>
  <c r="L34" i="6"/>
  <c r="K34" i="6"/>
  <c r="J34" i="6"/>
  <c r="I34" i="6"/>
  <c r="H34" i="6"/>
  <c r="G34" i="6"/>
  <c r="F34" i="6"/>
  <c r="Q33" i="6"/>
  <c r="Q32" i="6"/>
  <c r="Q31" i="6"/>
  <c r="Q30" i="6"/>
  <c r="Q29" i="6"/>
  <c r="Q28" i="6"/>
  <c r="O26" i="6"/>
  <c r="N26" i="6"/>
  <c r="M26" i="6"/>
  <c r="L26" i="6"/>
  <c r="K26" i="6"/>
  <c r="J26" i="6"/>
  <c r="I26" i="6"/>
  <c r="H26" i="6"/>
  <c r="G26" i="6"/>
  <c r="F26" i="6"/>
  <c r="Q25" i="6"/>
  <c r="Q24" i="6"/>
  <c r="Q23" i="6"/>
  <c r="Q22" i="6"/>
  <c r="Q21" i="6"/>
  <c r="O19" i="6"/>
  <c r="M19" i="6"/>
  <c r="L19" i="6"/>
  <c r="K19" i="6"/>
  <c r="J19" i="6"/>
  <c r="I19" i="6"/>
  <c r="H19" i="6"/>
  <c r="G19" i="6"/>
  <c r="Q17" i="6"/>
  <c r="Q16" i="6"/>
  <c r="Q15" i="6"/>
  <c r="Q14" i="6"/>
  <c r="Q13" i="6"/>
  <c r="Q12" i="6"/>
  <c r="Q44" i="5"/>
  <c r="Z24" i="5"/>
  <c r="AB16" i="3"/>
  <c r="L28" i="3" s="1"/>
  <c r="Q24" i="5"/>
  <c r="AD16" i="3"/>
  <c r="J28" i="3" s="1"/>
  <c r="Z19" i="5"/>
  <c r="U14" i="3"/>
  <c r="G22" i="3" s="1"/>
  <c r="Q19" i="5"/>
  <c r="S14" i="3"/>
  <c r="I22" i="3" s="1"/>
  <c r="Z14" i="5"/>
  <c r="AA20" i="3"/>
  <c r="P26" i="3" s="1"/>
  <c r="Q14" i="5"/>
  <c r="Y20" i="3"/>
  <c r="R26" i="3" s="1"/>
  <c r="Z9" i="5"/>
  <c r="M12" i="3"/>
  <c r="F18" i="3" s="1"/>
  <c r="Q9" i="5"/>
  <c r="O12" i="3"/>
  <c r="D18" i="3" s="1"/>
  <c r="D17" i="3" s="1"/>
  <c r="O40" i="3"/>
  <c r="G48" i="3" s="1"/>
  <c r="G47" i="3" s="1"/>
  <c r="Z59" i="4"/>
  <c r="G68" i="3"/>
  <c r="Q59" i="4"/>
  <c r="I68" i="3"/>
  <c r="Z54" i="4"/>
  <c r="L74" i="3"/>
  <c r="G80" i="3" s="1"/>
  <c r="Q54" i="4"/>
  <c r="J74" i="3"/>
  <c r="I80" i="3" s="1"/>
  <c r="Z44" i="4"/>
  <c r="R44" i="3"/>
  <c r="J52" i="3" s="1"/>
  <c r="Q44" i="4"/>
  <c r="P44" i="3"/>
  <c r="Z39" i="4"/>
  <c r="S36" i="3"/>
  <c r="F56" i="3" s="1"/>
  <c r="Q39" i="4"/>
  <c r="U36" i="3"/>
  <c r="D56" i="3" s="1"/>
  <c r="Z34" i="4"/>
  <c r="M40" i="3"/>
  <c r="I48" i="3" s="1"/>
  <c r="Q34" i="4"/>
  <c r="S253" i="7"/>
  <c r="S262" i="7"/>
  <c r="S258" i="7"/>
  <c r="S249" i="7"/>
  <c r="S72" i="7"/>
  <c r="S264" i="7"/>
  <c r="S64" i="7"/>
  <c r="AE121" i="7"/>
  <c r="S255" i="7"/>
  <c r="AE255" i="7"/>
  <c r="S48" i="7"/>
  <c r="S129" i="7"/>
  <c r="AE218" i="7"/>
  <c r="AE229" i="7"/>
  <c r="AE237" i="7"/>
  <c r="S32" i="7"/>
  <c r="AE24" i="7"/>
  <c r="S56" i="7"/>
  <c r="S237" i="7"/>
  <c r="AE129" i="7"/>
  <c r="AE16" i="7"/>
  <c r="S24" i="7"/>
  <c r="AE210" i="7"/>
  <c r="AE139" i="7"/>
  <c r="S121" i="7"/>
  <c r="AE64" i="7"/>
  <c r="AE72" i="7"/>
  <c r="AE147" i="7"/>
  <c r="S40" i="7"/>
  <c r="I104" i="3"/>
  <c r="I84" i="3"/>
  <c r="G84" i="3"/>
  <c r="I82" i="3"/>
  <c r="G82" i="3"/>
  <c r="F84" i="3"/>
  <c r="D84" i="3"/>
  <c r="P58" i="3"/>
  <c r="R58" i="3"/>
  <c r="M58" i="3"/>
  <c r="O58" i="3"/>
  <c r="L50" i="3"/>
  <c r="J50" i="3"/>
  <c r="I46" i="3"/>
  <c r="G46" i="3"/>
  <c r="D54" i="3"/>
  <c r="D42" i="3"/>
  <c r="F54" i="3"/>
  <c r="F42" i="3"/>
  <c r="U26" i="3"/>
  <c r="S26" i="3"/>
  <c r="O28" i="3"/>
  <c r="M28" i="3"/>
  <c r="L24" i="3"/>
  <c r="J24" i="3"/>
  <c r="F14" i="3"/>
  <c r="D14" i="3"/>
  <c r="J88" i="3"/>
  <c r="G88" i="3"/>
  <c r="D88" i="3"/>
  <c r="J77" i="3"/>
  <c r="J71" i="3"/>
  <c r="J75" i="3"/>
  <c r="J62" i="3"/>
  <c r="G62" i="3"/>
  <c r="D62" i="3"/>
  <c r="M45" i="3"/>
  <c r="S53" i="3"/>
  <c r="S49" i="3"/>
  <c r="J41" i="3"/>
  <c r="P37" i="3"/>
  <c r="G37" i="3"/>
  <c r="S32" i="3"/>
  <c r="P32" i="3"/>
  <c r="M32" i="3"/>
  <c r="J32" i="3"/>
  <c r="G32" i="3"/>
  <c r="D32" i="3"/>
  <c r="AB9" i="3"/>
  <c r="AB17" i="3"/>
  <c r="Y21" i="3"/>
  <c r="V15" i="3"/>
  <c r="Y9" i="3"/>
  <c r="V9" i="3"/>
  <c r="S9" i="3"/>
  <c r="P9" i="3"/>
  <c r="M9" i="3"/>
  <c r="J9" i="3"/>
  <c r="G9" i="3"/>
  <c r="D9" i="3"/>
  <c r="G11" i="3"/>
  <c r="S139" i="7"/>
  <c r="AE155" i="7"/>
  <c r="S113" i="7"/>
  <c r="AE113" i="7"/>
  <c r="M27" i="3" l="1"/>
  <c r="P35" i="3"/>
  <c r="D103" i="3"/>
  <c r="S43" i="3"/>
  <c r="V101" i="3"/>
  <c r="X101" i="3"/>
  <c r="J23" i="3"/>
  <c r="D83" i="3"/>
  <c r="AB13" i="3"/>
  <c r="S17" i="3"/>
  <c r="J99" i="3"/>
  <c r="S25" i="3"/>
  <c r="G83" i="3"/>
  <c r="S51" i="3"/>
  <c r="X97" i="3"/>
  <c r="X93" i="3"/>
  <c r="V97" i="3"/>
  <c r="G103" i="3"/>
  <c r="V93" i="3"/>
  <c r="G25" i="3"/>
  <c r="S39" i="3"/>
  <c r="S23" i="3"/>
  <c r="J67" i="3"/>
  <c r="P43" i="3"/>
  <c r="S37" i="3"/>
  <c r="S45" i="3"/>
  <c r="G81" i="3"/>
  <c r="G45" i="3"/>
  <c r="J35" i="3"/>
  <c r="D13" i="3"/>
  <c r="G67" i="3"/>
  <c r="V13" i="3"/>
  <c r="G21" i="3"/>
  <c r="P55" i="3"/>
  <c r="M41" i="3"/>
  <c r="J73" i="3"/>
  <c r="L58" i="3"/>
  <c r="J57" i="3" s="1"/>
  <c r="F58" i="3"/>
  <c r="D57" i="3" s="1"/>
  <c r="G71" i="3"/>
  <c r="AB15" i="3"/>
  <c r="Y13" i="3"/>
  <c r="AB11" i="3"/>
  <c r="M23" i="3"/>
  <c r="D19" i="3"/>
  <c r="J39" i="3"/>
  <c r="S13" i="3"/>
  <c r="P39" i="3"/>
  <c r="P57" i="3"/>
  <c r="Y23" i="3"/>
  <c r="M37" i="3"/>
  <c r="P41" i="3"/>
  <c r="M57" i="3"/>
  <c r="P47" i="3"/>
  <c r="D25" i="3"/>
  <c r="D81" i="3"/>
  <c r="G51" i="3"/>
  <c r="F22" i="3"/>
  <c r="D21" i="3" s="1"/>
  <c r="J56" i="3"/>
  <c r="J55" i="3" s="1"/>
  <c r="D53" i="3"/>
  <c r="J27" i="3"/>
  <c r="P11" i="3"/>
  <c r="Y11" i="3"/>
  <c r="G35" i="3"/>
  <c r="X26" i="3"/>
  <c r="V25" i="3" s="1"/>
  <c r="M15" i="3"/>
  <c r="D77" i="3"/>
  <c r="M51" i="3"/>
  <c r="AB23" i="3"/>
  <c r="D49" i="3"/>
  <c r="G53" i="3"/>
  <c r="I50" i="3"/>
  <c r="G49" i="3" s="1"/>
  <c r="P15" i="3"/>
  <c r="J49" i="3"/>
  <c r="J25" i="3"/>
  <c r="G23" i="3"/>
  <c r="V28" i="3"/>
  <c r="V27" i="3" s="1"/>
  <c r="J95" i="3"/>
  <c r="Y15" i="3"/>
  <c r="F80" i="3"/>
  <c r="X79" i="3" s="1"/>
  <c r="J17" i="3"/>
  <c r="D41" i="3"/>
  <c r="D28" i="3"/>
  <c r="D27" i="3" s="1"/>
  <c r="P21" i="3"/>
  <c r="F48" i="3"/>
  <c r="D47" i="3" s="1"/>
  <c r="J47" i="3"/>
  <c r="S47" i="3"/>
  <c r="M19" i="3"/>
  <c r="S35" i="3"/>
  <c r="D55" i="3"/>
  <c r="D43" i="3"/>
  <c r="AB19" i="3"/>
  <c r="P45" i="3"/>
  <c r="G19" i="3"/>
  <c r="G55" i="3"/>
  <c r="G79" i="3"/>
  <c r="G69" i="3"/>
  <c r="M39" i="3"/>
  <c r="D40" i="3"/>
  <c r="D39" i="3" s="1"/>
  <c r="M56" i="3"/>
  <c r="M55" i="3" s="1"/>
  <c r="J97" i="3"/>
  <c r="G15" i="3"/>
  <c r="X67" i="3"/>
  <c r="V79" i="3"/>
  <c r="P25" i="3"/>
  <c r="D15" i="3"/>
  <c r="G43" i="3"/>
  <c r="D99" i="3"/>
  <c r="D97" i="3"/>
  <c r="P27" i="3"/>
  <c r="D101" i="3"/>
  <c r="L54" i="3"/>
  <c r="J53" i="3" s="1"/>
  <c r="J11" i="3"/>
  <c r="V17" i="3"/>
  <c r="V67" i="3"/>
  <c r="M11" i="3"/>
  <c r="S19" i="3"/>
  <c r="D74" i="3"/>
  <c r="Y19" i="3"/>
  <c r="I28" i="3"/>
  <c r="G27" i="3" s="1"/>
  <c r="L52" i="3"/>
  <c r="J51" i="3" s="1"/>
  <c r="G93" i="3"/>
  <c r="F74" i="3"/>
  <c r="X73" i="3" s="1"/>
  <c r="O22" i="3"/>
  <c r="M21" i="3" s="1"/>
  <c r="V21" i="3"/>
  <c r="D76" i="3"/>
  <c r="D75" i="3" s="1"/>
  <c r="J93" i="3"/>
  <c r="P17" i="3"/>
  <c r="G95" i="3"/>
  <c r="M43" i="3"/>
  <c r="J69" i="3"/>
  <c r="F52" i="3"/>
  <c r="D51" i="3" s="1"/>
  <c r="J13" i="3"/>
  <c r="AB21" i="3"/>
  <c r="U28" i="3"/>
  <c r="S27" i="3" s="1"/>
  <c r="O26" i="3"/>
  <c r="M25" i="3" s="1"/>
  <c r="Y17" i="3"/>
  <c r="AJ11" i="3"/>
  <c r="D24" i="3"/>
  <c r="J19" i="3"/>
  <c r="F24" i="3"/>
  <c r="V11" i="3"/>
  <c r="AI11" i="3"/>
  <c r="I20" i="3"/>
  <c r="AJ19" i="3" s="1"/>
  <c r="P13" i="3"/>
  <c r="M54" i="3"/>
  <c r="AE51" i="3" s="1"/>
  <c r="O54" i="3"/>
  <c r="P49" i="3"/>
  <c r="AE47" i="3"/>
  <c r="AF39" i="3"/>
  <c r="G58" i="3"/>
  <c r="S41" i="3"/>
  <c r="I58" i="3"/>
  <c r="AF35" i="3"/>
  <c r="D46" i="3"/>
  <c r="AE43" i="3" s="1"/>
  <c r="J37" i="3"/>
  <c r="F46" i="3"/>
  <c r="AE35" i="3"/>
  <c r="Q147" i="6"/>
  <c r="Q19" i="6"/>
  <c r="Q54" i="6"/>
  <c r="Q46" i="6"/>
  <c r="Q88" i="6"/>
  <c r="Q253" i="6"/>
  <c r="Q195" i="6"/>
  <c r="Q214" i="6"/>
  <c r="Q114" i="6"/>
  <c r="Q80" i="6"/>
  <c r="Q133" i="6"/>
  <c r="Q72" i="6"/>
  <c r="Q156" i="6"/>
  <c r="Q106" i="6"/>
  <c r="Q26" i="6"/>
  <c r="Q34" i="6"/>
  <c r="Q123" i="6"/>
  <c r="Q206" i="6"/>
  <c r="Q60" i="6"/>
  <c r="Q245" i="6"/>
  <c r="Q234" i="6"/>
  <c r="J22" i="3"/>
  <c r="AI21" i="3" s="1"/>
  <c r="AJ15" i="3"/>
  <c r="L22" i="3"/>
  <c r="S15" i="3"/>
  <c r="AI15" i="3"/>
  <c r="G18" i="3"/>
  <c r="AI17" i="3" s="1"/>
  <c r="AJ13" i="3"/>
  <c r="AI13" i="3"/>
  <c r="I18" i="3"/>
  <c r="M13" i="3"/>
  <c r="Y28" i="3"/>
  <c r="AI25" i="3"/>
  <c r="AA28" i="3"/>
  <c r="AB25" i="3"/>
  <c r="P24" i="3"/>
  <c r="V19" i="3"/>
  <c r="AI19" i="3"/>
  <c r="R24" i="3"/>
  <c r="T97" i="3" l="1"/>
  <c r="R97" i="3"/>
  <c r="P97" i="3"/>
  <c r="P93" i="3"/>
  <c r="R93" i="3"/>
  <c r="T93" i="3"/>
  <c r="Z79" i="3"/>
  <c r="Z67" i="3"/>
  <c r="AI27" i="3"/>
  <c r="R67" i="3"/>
  <c r="AE39" i="3"/>
  <c r="Z93" i="3"/>
  <c r="AF47" i="3"/>
  <c r="AG47" i="3" s="1"/>
  <c r="Z97" i="3"/>
  <c r="AG35" i="3"/>
  <c r="AE55" i="3"/>
  <c r="D79" i="3"/>
  <c r="R79" i="3" s="1"/>
  <c r="P67" i="3"/>
  <c r="T67" i="3"/>
  <c r="V73" i="3"/>
  <c r="Z73" i="3" s="1"/>
  <c r="D73" i="3"/>
  <c r="AJ25" i="3"/>
  <c r="AK25" i="3" s="1"/>
  <c r="AI23" i="3"/>
  <c r="AK11" i="3"/>
  <c r="D23" i="3"/>
  <c r="AG11" i="3"/>
  <c r="AH11" i="3"/>
  <c r="AF11" i="3"/>
  <c r="Y47" i="3"/>
  <c r="AC47" i="3"/>
  <c r="AA47" i="3"/>
  <c r="AF51" i="3"/>
  <c r="AG51" i="3" s="1"/>
  <c r="M53" i="3"/>
  <c r="AG39" i="3"/>
  <c r="G57" i="3"/>
  <c r="AF55" i="3"/>
  <c r="Y39" i="3"/>
  <c r="AA39" i="3"/>
  <c r="AC39" i="3"/>
  <c r="AA35" i="3"/>
  <c r="AC35" i="3"/>
  <c r="Y35" i="3"/>
  <c r="D45" i="3"/>
  <c r="AF43" i="3"/>
  <c r="AG43" i="3" s="1"/>
  <c r="AK15" i="3"/>
  <c r="AJ21" i="3"/>
  <c r="AK21" i="3" s="1"/>
  <c r="J21" i="3"/>
  <c r="AF15" i="3"/>
  <c r="AG15" i="3"/>
  <c r="AH15" i="3"/>
  <c r="AK13" i="3"/>
  <c r="G17" i="3"/>
  <c r="AJ17" i="3"/>
  <c r="AK17" i="3" s="1"/>
  <c r="AH13" i="3"/>
  <c r="AF13" i="3"/>
  <c r="AG13" i="3"/>
  <c r="AG25" i="3"/>
  <c r="AH25" i="3"/>
  <c r="AF25" i="3"/>
  <c r="Y27" i="3"/>
  <c r="AJ27" i="3"/>
  <c r="AK19" i="3"/>
  <c r="P23" i="3"/>
  <c r="AJ23" i="3"/>
  <c r="AH19" i="3"/>
  <c r="AG19" i="3"/>
  <c r="AF19" i="3"/>
  <c r="AG55" i="3" l="1"/>
  <c r="AK23" i="3"/>
  <c r="P79" i="3"/>
  <c r="T79" i="3"/>
  <c r="AK27" i="3"/>
  <c r="T73" i="3"/>
  <c r="P73" i="3"/>
  <c r="R73" i="3"/>
  <c r="M93" i="3"/>
  <c r="AD93" i="3" s="1"/>
  <c r="M67" i="3"/>
  <c r="AD67" i="3" s="1"/>
  <c r="AE11" i="3"/>
  <c r="AM11" i="3" s="1"/>
  <c r="Y51" i="3"/>
  <c r="AC51" i="3"/>
  <c r="AA51" i="3"/>
  <c r="V47" i="3"/>
  <c r="AI47" i="3" s="1"/>
  <c r="V39" i="3"/>
  <c r="AI39" i="3" s="1"/>
  <c r="Y55" i="3"/>
  <c r="AA55" i="3"/>
  <c r="AC55" i="3"/>
  <c r="V35" i="3"/>
  <c r="AI35" i="3" s="1"/>
  <c r="AC43" i="3"/>
  <c r="Y43" i="3"/>
  <c r="AA43" i="3"/>
  <c r="AG21" i="3"/>
  <c r="AH21" i="3"/>
  <c r="AF21" i="3"/>
  <c r="AE15" i="3"/>
  <c r="AM15" i="3" s="1"/>
  <c r="AE13" i="3"/>
  <c r="AM13" i="3" s="1"/>
  <c r="AG17" i="3"/>
  <c r="AH17" i="3"/>
  <c r="AF17" i="3"/>
  <c r="AE25" i="3"/>
  <c r="AM25" i="3" s="1"/>
  <c r="AF27" i="3"/>
  <c r="AG27" i="3"/>
  <c r="AH27" i="3"/>
  <c r="AE19" i="3"/>
  <c r="AM19" i="3" s="1"/>
  <c r="AH23" i="3"/>
  <c r="AF23" i="3"/>
  <c r="AG23" i="3"/>
  <c r="M79" i="3" l="1"/>
  <c r="AD79" i="3" s="1"/>
  <c r="M73" i="3"/>
  <c r="AD73" i="3" s="1"/>
  <c r="V51" i="3"/>
  <c r="AI51" i="3" s="1"/>
  <c r="V55" i="3"/>
  <c r="AI55" i="3" s="1"/>
  <c r="V43" i="3"/>
  <c r="AI43" i="3" s="1"/>
  <c r="AE21" i="3"/>
  <c r="AM21" i="3" s="1"/>
  <c r="AE17" i="3"/>
  <c r="AM17" i="3" s="1"/>
  <c r="AE27" i="3"/>
  <c r="AM27" i="3" s="1"/>
  <c r="AE23" i="3"/>
  <c r="AM23" i="3" s="1"/>
  <c r="AB67" i="3" l="1"/>
  <c r="AB73" i="3"/>
  <c r="AB79" i="3"/>
  <c r="AL13" i="3"/>
  <c r="AH55" i="3"/>
  <c r="AH51" i="3"/>
  <c r="AH47" i="3"/>
  <c r="AH39" i="3"/>
  <c r="AH35" i="3"/>
  <c r="AH43" i="3"/>
  <c r="AL23" i="3"/>
  <c r="AL11" i="3"/>
  <c r="AL27" i="3"/>
  <c r="AL15" i="3"/>
  <c r="AL25" i="3"/>
  <c r="AL19" i="3"/>
  <c r="AL21" i="3"/>
  <c r="AL17" i="3"/>
  <c r="Z101" i="3" l="1"/>
  <c r="G101" i="3"/>
  <c r="T101" i="3" l="1"/>
  <c r="R101" i="3"/>
  <c r="P101" i="3"/>
  <c r="M97" i="3"/>
  <c r="AD97" i="3" s="1"/>
  <c r="M101" i="3" l="1"/>
  <c r="AD101" i="3" s="1"/>
  <c r="AB101" i="3" s="1"/>
  <c r="AB93" i="3" l="1"/>
  <c r="AB97" i="3"/>
</calcChain>
</file>

<file path=xl/sharedStrings.xml><?xml version="1.0" encoding="utf-8"?>
<sst xmlns="http://schemas.openxmlformats.org/spreadsheetml/2006/main" count="2775" uniqueCount="374">
  <si>
    <t>【シニア40】</t>
  </si>
  <si>
    <t>登別シニア</t>
  </si>
  <si>
    <t>NEO</t>
  </si>
  <si>
    <t>【シニア60】</t>
  </si>
  <si>
    <t>室蘭シニア60</t>
  </si>
  <si>
    <t>函館四十雀60</t>
  </si>
  <si>
    <t>苫小牧シニア60</t>
  </si>
  <si>
    <t xml:space="preserve">主管：函館地区サッカー協会　室蘭地区サッカー協会　苫小牧地区サッカー協会 </t>
    <phoneticPr fontId="1"/>
  </si>
  <si>
    <t>【シニア70】</t>
    <phoneticPr fontId="1"/>
  </si>
  <si>
    <t>函館四十雀70</t>
    <phoneticPr fontId="1"/>
  </si>
  <si>
    <t>苫小牧シニア70</t>
    <phoneticPr fontId="1"/>
  </si>
  <si>
    <t>２０２５（令和７）年度北海道シニアサッカーリ－グ（道南ブロック）　星取り表</t>
    <rPh sb="5" eb="7">
      <t>レイワ</t>
    </rPh>
    <phoneticPr fontId="1"/>
  </si>
  <si>
    <t>-</t>
    <phoneticPr fontId="1"/>
  </si>
  <si>
    <t>勝</t>
    <rPh sb="0" eb="1">
      <t>カ</t>
    </rPh>
    <phoneticPr fontId="1"/>
  </si>
  <si>
    <t>分</t>
    <rPh sb="0" eb="1">
      <t>ブン</t>
    </rPh>
    <phoneticPr fontId="1"/>
  </si>
  <si>
    <t>勝点</t>
    <rPh sb="0" eb="2">
      <t>カチテン</t>
    </rPh>
    <phoneticPr fontId="1"/>
  </si>
  <si>
    <t>敗</t>
    <rPh sb="0" eb="1">
      <t>ハイ</t>
    </rPh>
    <phoneticPr fontId="1"/>
  </si>
  <si>
    <t>得点</t>
    <rPh sb="0" eb="2">
      <t>トクテン</t>
    </rPh>
    <phoneticPr fontId="1"/>
  </si>
  <si>
    <t>失点</t>
    <rPh sb="0" eb="2">
      <t>シッテン</t>
    </rPh>
    <phoneticPr fontId="1"/>
  </si>
  <si>
    <t>得失</t>
    <rPh sb="0" eb="2">
      <t>トクシツ</t>
    </rPh>
    <phoneticPr fontId="1"/>
  </si>
  <si>
    <t>順位</t>
    <rPh sb="0" eb="2">
      <t>ジュンイ</t>
    </rPh>
    <phoneticPr fontId="1"/>
  </si>
  <si>
    <t>函館四十雀40</t>
    <rPh sb="0" eb="2">
      <t>ハコダテ</t>
    </rPh>
    <rPh sb="2" eb="5">
      <t>シジュウカラ</t>
    </rPh>
    <phoneticPr fontId="1"/>
  </si>
  <si>
    <t>桧山シニア40</t>
    <rPh sb="0" eb="2">
      <t>ヒヤマ</t>
    </rPh>
    <phoneticPr fontId="1"/>
  </si>
  <si>
    <t>室蘭シニア40</t>
    <rPh sb="0" eb="2">
      <t>ムロラン</t>
    </rPh>
    <phoneticPr fontId="1"/>
  </si>
  <si>
    <t>NEO</t>
    <phoneticPr fontId="1"/>
  </si>
  <si>
    <t>-</t>
  </si>
  <si>
    <t>室蘭シニア60</t>
    <rPh sb="0" eb="2">
      <t>ムロラン</t>
    </rPh>
    <phoneticPr fontId="1"/>
  </si>
  <si>
    <t>苫小牧　　シニア　　60</t>
    <rPh sb="0" eb="3">
      <t>トマコマイ</t>
    </rPh>
    <phoneticPr fontId="1"/>
  </si>
  <si>
    <t>【シニア50】</t>
    <phoneticPr fontId="1"/>
  </si>
  <si>
    <t>【シニア60】</t>
    <phoneticPr fontId="1"/>
  </si>
  <si>
    <t>期日：2025年5月18(日) ～10月12日(日)</t>
    <phoneticPr fontId="1"/>
  </si>
  <si>
    <t>桧山シニア50</t>
    <rPh sb="0" eb="2">
      <t>ヒヤマ</t>
    </rPh>
    <phoneticPr fontId="1"/>
  </si>
  <si>
    <t>室蘭シニア50</t>
    <rPh sb="0" eb="2">
      <t>ムロラン</t>
    </rPh>
    <phoneticPr fontId="1"/>
  </si>
  <si>
    <t>NEO50</t>
    <phoneticPr fontId="1"/>
  </si>
  <si>
    <t>伊達登別  　四十雀50</t>
    <rPh sb="0" eb="4">
      <t>ダテノボリベツ</t>
    </rPh>
    <rPh sb="7" eb="10">
      <t>シジュウカラ</t>
    </rPh>
    <phoneticPr fontId="1"/>
  </si>
  <si>
    <t>登別　　　  シニア</t>
    <rPh sb="0" eb="2">
      <t>ノボリベツ</t>
    </rPh>
    <phoneticPr fontId="1"/>
  </si>
  <si>
    <t>苫小牧　　  シニア</t>
    <rPh sb="0" eb="3">
      <t>トマコマイ</t>
    </rPh>
    <phoneticPr fontId="1"/>
  </si>
  <si>
    <t>日本製紙　  勇払</t>
    <rPh sb="0" eb="4">
      <t>ニホンセイシ</t>
    </rPh>
    <rPh sb="7" eb="9">
      <t>ユウフツ</t>
    </rPh>
    <phoneticPr fontId="1"/>
  </si>
  <si>
    <t>FCforte　  シニア</t>
    <phoneticPr fontId="1"/>
  </si>
  <si>
    <t>伊達登別　  四十雀40</t>
    <rPh sb="0" eb="4">
      <t>ダテノボリベツ</t>
    </rPh>
    <rPh sb="7" eb="10">
      <t>シジュウカラ</t>
    </rPh>
    <phoneticPr fontId="1"/>
  </si>
  <si>
    <t>函館四十雀60</t>
    <rPh sb="0" eb="2">
      <t>ハコダテ</t>
    </rPh>
    <rPh sb="2" eb="5">
      <t>シジュウカラ</t>
    </rPh>
    <phoneticPr fontId="1"/>
  </si>
  <si>
    <t>函館四十雀70</t>
    <rPh sb="0" eb="2">
      <t>ハコダテ</t>
    </rPh>
    <rPh sb="2" eb="5">
      <t>シジュウカラ</t>
    </rPh>
    <phoneticPr fontId="1"/>
  </si>
  <si>
    <t>FC室蘭70</t>
    <rPh sb="2" eb="4">
      <t>ムロラン</t>
    </rPh>
    <phoneticPr fontId="1"/>
  </si>
  <si>
    <t>苫小牧　　シニア　　70</t>
    <rPh sb="0" eb="3">
      <t>トマコマイ</t>
    </rPh>
    <phoneticPr fontId="1"/>
  </si>
  <si>
    <t>2025　第17回北海道シニアサッカーリーグ（道南ブロック）【40・50】</t>
    <phoneticPr fontId="1"/>
  </si>
  <si>
    <t>2025　第13回北海道シニアサッカーリーグ（道南ブロック）【　60  】</t>
  </si>
  <si>
    <t xml:space="preserve">2025　第03回北海道シニアサッカーリーグ（道南ブロック）【　70　】 </t>
    <rPh sb="5" eb="6">
      <t>ダイ</t>
    </rPh>
    <rPh sb="8" eb="9">
      <t>カイ</t>
    </rPh>
    <rPh sb="9" eb="12">
      <t>ホッカイドウ</t>
    </rPh>
    <rPh sb="23" eb="25">
      <t>ドウナン</t>
    </rPh>
    <phoneticPr fontId="1"/>
  </si>
  <si>
    <t>第</t>
    <rPh sb="0" eb="1">
      <t>ダイ</t>
    </rPh>
    <phoneticPr fontId="1"/>
  </si>
  <si>
    <t>節試合結果</t>
    <rPh sb="0" eb="1">
      <t>セツ</t>
    </rPh>
    <rPh sb="1" eb="3">
      <t>シアイ</t>
    </rPh>
    <rPh sb="3" eb="5">
      <t>ケッカ</t>
    </rPh>
    <phoneticPr fontId="1"/>
  </si>
  <si>
    <t>会場：</t>
    <rPh sb="0" eb="2">
      <t>カイジョウ</t>
    </rPh>
    <phoneticPr fontId="1"/>
  </si>
  <si>
    <t>リーフラスフットボールパーク</t>
  </si>
  <si>
    <t>　</t>
  </si>
  <si>
    <t>日　時：</t>
    <phoneticPr fontId="1"/>
  </si>
  <si>
    <t>(日)</t>
    <rPh sb="0" eb="3">
      <t>ニチ</t>
    </rPh>
    <phoneticPr fontId="1"/>
  </si>
  <si>
    <t>10：30～</t>
  </si>
  <si>
    <t>第１試合</t>
    <phoneticPr fontId="1"/>
  </si>
  <si>
    <t>得　　点</t>
  </si>
  <si>
    <t>　　</t>
  </si>
  <si>
    <t>（</t>
  </si>
  <si>
    <t>）</t>
  </si>
  <si>
    <t>アシスト</t>
  </si>
  <si>
    <t>―</t>
  </si>
  <si>
    <t>警　　告</t>
  </si>
  <si>
    <t>退　　場</t>
  </si>
  <si>
    <t>第2試合</t>
    <phoneticPr fontId="1"/>
  </si>
  <si>
    <t>第3試合</t>
    <phoneticPr fontId="1"/>
  </si>
  <si>
    <t>第4試合</t>
    <phoneticPr fontId="1"/>
  </si>
  <si>
    <t>【シニア50】</t>
  </si>
  <si>
    <t>第1試合</t>
    <phoneticPr fontId="1"/>
  </si>
  <si>
    <t>室蘭シニア50サッカークラブ</t>
  </si>
  <si>
    <t>桧山シニアFC50</t>
  </si>
  <si>
    <t>M.C.NEO Senior50</t>
  </si>
  <si>
    <t>函館四十雀50</t>
  </si>
  <si>
    <t>第5試合</t>
    <phoneticPr fontId="1"/>
  </si>
  <si>
    <t>伊達登別四十雀SC50</t>
  </si>
  <si>
    <t>苫小牧シニア50サッカークラブ</t>
  </si>
  <si>
    <t>室蘭シニア60サッカークラブ</t>
  </si>
  <si>
    <t>苫小牧シニア60サッカークラブ</t>
  </si>
  <si>
    <t>大道紀雄1　大澤克己１</t>
    <rPh sb="0" eb="2">
      <t>オオミチ</t>
    </rPh>
    <rPh sb="2" eb="3">
      <t>キ</t>
    </rPh>
    <rPh sb="3" eb="4">
      <t>ユウ</t>
    </rPh>
    <rPh sb="6" eb="8">
      <t>オオサワ</t>
    </rPh>
    <rPh sb="8" eb="10">
      <t>カツミ</t>
    </rPh>
    <phoneticPr fontId="1"/>
  </si>
  <si>
    <t>田原義信１　本間浩樹1</t>
    <rPh sb="0" eb="2">
      <t>タハラ</t>
    </rPh>
    <rPh sb="2" eb="4">
      <t>ヨシノブ</t>
    </rPh>
    <rPh sb="6" eb="8">
      <t>ホンマ</t>
    </rPh>
    <rPh sb="8" eb="10">
      <t>ヒロキ</t>
    </rPh>
    <phoneticPr fontId="1"/>
  </si>
  <si>
    <t>安原大司１　岩瀬忠行１</t>
    <rPh sb="0" eb="2">
      <t>ヤスハラ</t>
    </rPh>
    <rPh sb="2" eb="4">
      <t>ダイシ</t>
    </rPh>
    <rPh sb="6" eb="8">
      <t>イワセ</t>
    </rPh>
    <rPh sb="8" eb="10">
      <t>タダユキ</t>
    </rPh>
    <phoneticPr fontId="1"/>
  </si>
  <si>
    <t>原田嗣大１　山田雅之２</t>
    <rPh sb="0" eb="2">
      <t>ハラダ</t>
    </rPh>
    <rPh sb="2" eb="3">
      <t>ツグ</t>
    </rPh>
    <rPh sb="3" eb="4">
      <t>ダイ</t>
    </rPh>
    <rPh sb="6" eb="8">
      <t>ヤマダ</t>
    </rPh>
    <rPh sb="8" eb="10">
      <t>マサユキ</t>
    </rPh>
    <phoneticPr fontId="1"/>
  </si>
  <si>
    <t>川西陽介１</t>
    <rPh sb="0" eb="2">
      <t>カワニシ</t>
    </rPh>
    <rPh sb="2" eb="4">
      <t>ヨウスケ</t>
    </rPh>
    <phoneticPr fontId="1"/>
  </si>
  <si>
    <t>鈴木基治１</t>
    <rPh sb="0" eb="2">
      <t>スズキ</t>
    </rPh>
    <rPh sb="2" eb="4">
      <t>モトハル</t>
    </rPh>
    <phoneticPr fontId="1"/>
  </si>
  <si>
    <t>斉藤　勉1　小出雅人1</t>
    <rPh sb="0" eb="2">
      <t>サイトウ</t>
    </rPh>
    <rPh sb="3" eb="4">
      <t>ツトム</t>
    </rPh>
    <rPh sb="6" eb="8">
      <t>オデ</t>
    </rPh>
    <rPh sb="8" eb="10">
      <t>マサト</t>
    </rPh>
    <phoneticPr fontId="1"/>
  </si>
  <si>
    <t>橘　秋生１　佐藤光一１</t>
    <rPh sb="0" eb="1">
      <t>タチバナ</t>
    </rPh>
    <rPh sb="2" eb="4">
      <t>アキミ</t>
    </rPh>
    <rPh sb="6" eb="8">
      <t>サトウ</t>
    </rPh>
    <rPh sb="8" eb="10">
      <t>コウイチ</t>
    </rPh>
    <phoneticPr fontId="1"/>
  </si>
  <si>
    <t>八雲スポーツ公園</t>
    <rPh sb="0" eb="2">
      <t>ヤクモ</t>
    </rPh>
    <rPh sb="6" eb="8">
      <t>コウエン</t>
    </rPh>
    <phoneticPr fontId="1"/>
  </si>
  <si>
    <t>第17回北海道シニアリーグ（道南ブロック）　</t>
    <phoneticPr fontId="1"/>
  </si>
  <si>
    <t>得点</t>
  </si>
  <si>
    <t>合計</t>
  </si>
  <si>
    <t>函館四十雀40</t>
  </si>
  <si>
    <t>桧山シニア40</t>
  </si>
  <si>
    <t>伊達登別四十雀40</t>
  </si>
  <si>
    <t>室蘭シニア40</t>
  </si>
  <si>
    <t>苫小牧シニア40</t>
  </si>
  <si>
    <t>ＦＣフォルテシニア</t>
  </si>
  <si>
    <t>日本製紙シニア</t>
    <rPh sb="0" eb="4">
      <t>ニホンセイシ</t>
    </rPh>
    <phoneticPr fontId="1"/>
  </si>
  <si>
    <t>【シニア50部門】</t>
  </si>
  <si>
    <t>桧山シニア50</t>
  </si>
  <si>
    <t>伊達登別四十雀50</t>
  </si>
  <si>
    <t>室蘭シニア50</t>
  </si>
  <si>
    <t>苫小牧シニア50</t>
  </si>
  <si>
    <t>M.C.NEOシニア50</t>
    <phoneticPr fontId="1"/>
  </si>
  <si>
    <t>第13回北海道シニアリーグ（道南ブロック）　</t>
    <phoneticPr fontId="1"/>
  </si>
  <si>
    <t>【シニア60部門】</t>
  </si>
  <si>
    <t>伊達登別四十雀60</t>
  </si>
  <si>
    <t>FC７０室蘭</t>
    <phoneticPr fontId="1"/>
  </si>
  <si>
    <t>【シニア40部門】</t>
  </si>
  <si>
    <t>警告</t>
    <rPh sb="0" eb="2">
      <t>ケイコク</t>
    </rPh>
    <phoneticPr fontId="1"/>
  </si>
  <si>
    <t>退場</t>
    <rPh sb="0" eb="2">
      <t>タイジョウ</t>
    </rPh>
    <phoneticPr fontId="1"/>
  </si>
  <si>
    <t>日本製紙勇払</t>
  </si>
  <si>
    <t>第3回北海道シニアリーグ（道南ブロック）　</t>
    <phoneticPr fontId="1"/>
  </si>
  <si>
    <t>田原義信</t>
    <rPh sb="0" eb="2">
      <t>タハラ</t>
    </rPh>
    <rPh sb="2" eb="4">
      <t>ヨシノブ</t>
    </rPh>
    <phoneticPr fontId="1"/>
  </si>
  <si>
    <t>本間浩樹</t>
    <rPh sb="0" eb="2">
      <t>ホンマ</t>
    </rPh>
    <rPh sb="2" eb="4">
      <t>ヒロキ</t>
    </rPh>
    <phoneticPr fontId="1"/>
  </si>
  <si>
    <t>大道紀雄</t>
    <rPh sb="0" eb="2">
      <t>オオミチ</t>
    </rPh>
    <rPh sb="2" eb="3">
      <t>キ</t>
    </rPh>
    <rPh sb="3" eb="4">
      <t>ユウ</t>
    </rPh>
    <phoneticPr fontId="1"/>
  </si>
  <si>
    <t>大澤克己</t>
    <rPh sb="0" eb="2">
      <t>オオサワ</t>
    </rPh>
    <rPh sb="2" eb="4">
      <t>カツミ</t>
    </rPh>
    <phoneticPr fontId="1"/>
  </si>
  <si>
    <t>安原大司</t>
    <rPh sb="0" eb="2">
      <t>ヤスハラ</t>
    </rPh>
    <rPh sb="2" eb="4">
      <t>ダイシ</t>
    </rPh>
    <phoneticPr fontId="1"/>
  </si>
  <si>
    <t>岩瀬忠行</t>
    <rPh sb="0" eb="2">
      <t>イワセ</t>
    </rPh>
    <rPh sb="2" eb="4">
      <t>タダユキ</t>
    </rPh>
    <phoneticPr fontId="1"/>
  </si>
  <si>
    <t>原田嗣大</t>
    <rPh sb="0" eb="2">
      <t>ハラダ</t>
    </rPh>
    <rPh sb="2" eb="3">
      <t>ツグ</t>
    </rPh>
    <rPh sb="3" eb="4">
      <t>ヒロ</t>
    </rPh>
    <phoneticPr fontId="1"/>
  </si>
  <si>
    <t>山田雅之</t>
    <rPh sb="0" eb="2">
      <t>ヤマダ</t>
    </rPh>
    <rPh sb="2" eb="4">
      <t>マサユキ</t>
    </rPh>
    <phoneticPr fontId="1"/>
  </si>
  <si>
    <t>川西陽介</t>
    <rPh sb="0" eb="2">
      <t>カワニシ</t>
    </rPh>
    <rPh sb="2" eb="4">
      <t>ヨウスケ</t>
    </rPh>
    <phoneticPr fontId="1"/>
  </si>
  <si>
    <t>鈴木基治</t>
    <rPh sb="0" eb="2">
      <t>スズキ</t>
    </rPh>
    <rPh sb="2" eb="4">
      <t>モトハル</t>
    </rPh>
    <phoneticPr fontId="1"/>
  </si>
  <si>
    <t>斉藤　勉</t>
    <rPh sb="0" eb="2">
      <t>サイトウ</t>
    </rPh>
    <rPh sb="3" eb="4">
      <t>ツトム</t>
    </rPh>
    <phoneticPr fontId="1"/>
  </si>
  <si>
    <t>小出雅人</t>
    <rPh sb="0" eb="2">
      <t>オデ</t>
    </rPh>
    <rPh sb="2" eb="4">
      <t>マサト</t>
    </rPh>
    <phoneticPr fontId="1"/>
  </si>
  <si>
    <t>橘　秋生</t>
    <rPh sb="0" eb="1">
      <t>タチバナ</t>
    </rPh>
    <rPh sb="2" eb="4">
      <t>アキミ</t>
    </rPh>
    <phoneticPr fontId="1"/>
  </si>
  <si>
    <t>佐藤光一</t>
    <rPh sb="0" eb="2">
      <t>サトウ</t>
    </rPh>
    <rPh sb="2" eb="4">
      <t>コウイチ</t>
    </rPh>
    <phoneticPr fontId="1"/>
  </si>
  <si>
    <t>第３回北海道シニアリーグ（道南ブロック）　</t>
    <phoneticPr fontId="1"/>
  </si>
  <si>
    <t>第１３回北海道シニアリーグ（道南ブロック）　</t>
    <phoneticPr fontId="1"/>
  </si>
  <si>
    <t>室蘭シニア40サッカークラブ</t>
  </si>
  <si>
    <t>室蘭シニア40サッカークラブ</t>
    <phoneticPr fontId="1"/>
  </si>
  <si>
    <t>登別シニアFC</t>
  </si>
  <si>
    <t>FC.forteシニア</t>
  </si>
  <si>
    <t>桧山シニアFC40</t>
  </si>
  <si>
    <t>苫小牧シニアサッカークラブ</t>
  </si>
  <si>
    <t>M.C.NEO Foot ball Team</t>
  </si>
  <si>
    <t>伊達登別四十雀SC40</t>
  </si>
  <si>
    <t>ＴＯＭＡＳＥＩフットボールフィールド</t>
  </si>
  <si>
    <t>日本製紙シニアFC</t>
  </si>
  <si>
    <t>節</t>
    <rPh sb="0" eb="1">
      <t>セツ</t>
    </rPh>
    <phoneticPr fontId="1"/>
  </si>
  <si>
    <t>1</t>
  </si>
  <si>
    <t>1</t>
    <phoneticPr fontId="1"/>
  </si>
  <si>
    <t>2</t>
  </si>
  <si>
    <t>2</t>
    <phoneticPr fontId="1"/>
  </si>
  <si>
    <t>3</t>
  </si>
  <si>
    <t>3</t>
    <phoneticPr fontId="1"/>
  </si>
  <si>
    <t>4</t>
  </si>
  <si>
    <t>4</t>
    <phoneticPr fontId="1"/>
  </si>
  <si>
    <t>5</t>
  </si>
  <si>
    <t>5</t>
    <phoneticPr fontId="1"/>
  </si>
  <si>
    <t>6</t>
  </si>
  <si>
    <t>6</t>
    <phoneticPr fontId="1"/>
  </si>
  <si>
    <t>7</t>
  </si>
  <si>
    <t>7</t>
    <phoneticPr fontId="1"/>
  </si>
  <si>
    <t>8</t>
  </si>
  <si>
    <t>8</t>
    <phoneticPr fontId="1"/>
  </si>
  <si>
    <t>9</t>
  </si>
  <si>
    <t>9</t>
    <phoneticPr fontId="1"/>
  </si>
  <si>
    <t>10</t>
  </si>
  <si>
    <t>10</t>
    <phoneticPr fontId="1"/>
  </si>
  <si>
    <t>11</t>
  </si>
  <si>
    <t>11</t>
    <phoneticPr fontId="1"/>
  </si>
  <si>
    <t>近藤修誉１、寺井勇太１</t>
    <rPh sb="0" eb="2">
      <t>コンドウ</t>
    </rPh>
    <rPh sb="2" eb="3">
      <t>オサム</t>
    </rPh>
    <rPh sb="3" eb="4">
      <t>ホマレ</t>
    </rPh>
    <rPh sb="6" eb="8">
      <t>テライ</t>
    </rPh>
    <rPh sb="8" eb="10">
      <t>ユウタ</t>
    </rPh>
    <phoneticPr fontId="1"/>
  </si>
  <si>
    <t>永田優輔1</t>
    <rPh sb="0" eb="2">
      <t>ナガタ</t>
    </rPh>
    <rPh sb="2" eb="4">
      <t>ユウスケ</t>
    </rPh>
    <phoneticPr fontId="1"/>
  </si>
  <si>
    <t>藤本章博</t>
    <phoneticPr fontId="1"/>
  </si>
  <si>
    <t>岩倉由幸１、藤田光一１、佐々木由貴雄１</t>
    <rPh sb="0" eb="2">
      <t>イワクラ</t>
    </rPh>
    <rPh sb="2" eb="4">
      <t>ヨシユキ</t>
    </rPh>
    <rPh sb="6" eb="8">
      <t>フジタ</t>
    </rPh>
    <rPh sb="8" eb="10">
      <t>コウイチ</t>
    </rPh>
    <rPh sb="12" eb="15">
      <t>ササキ</t>
    </rPh>
    <rPh sb="15" eb="16">
      <t>ヨシ</t>
    </rPh>
    <rPh sb="16" eb="17">
      <t>タカ</t>
    </rPh>
    <rPh sb="17" eb="18">
      <t>ユウ</t>
    </rPh>
    <phoneticPr fontId="1"/>
  </si>
  <si>
    <t>溝口智浩１、仙田周平１、相馬拓也１</t>
    <rPh sb="0" eb="2">
      <t>ミゾグチ</t>
    </rPh>
    <rPh sb="2" eb="4">
      <t>トモヒロ</t>
    </rPh>
    <rPh sb="6" eb="8">
      <t>センダ</t>
    </rPh>
    <rPh sb="8" eb="10">
      <t>シュウヘイ</t>
    </rPh>
    <rPh sb="12" eb="14">
      <t>ソウマ</t>
    </rPh>
    <rPh sb="14" eb="16">
      <t>タクヤ</t>
    </rPh>
    <phoneticPr fontId="1"/>
  </si>
  <si>
    <t>藤本拓也２</t>
    <rPh sb="0" eb="2">
      <t>フジモト</t>
    </rPh>
    <rPh sb="2" eb="4">
      <t>タクヤ</t>
    </rPh>
    <phoneticPr fontId="1"/>
  </si>
  <si>
    <t>永田優輔</t>
    <rPh sb="0" eb="2">
      <t>ナガタ</t>
    </rPh>
    <rPh sb="2" eb="4">
      <t>ユウスケ</t>
    </rPh>
    <phoneticPr fontId="1"/>
  </si>
  <si>
    <t>藤田光一</t>
    <rPh sb="0" eb="2">
      <t>フジタ</t>
    </rPh>
    <rPh sb="2" eb="4">
      <t>コウイチ</t>
    </rPh>
    <phoneticPr fontId="1"/>
  </si>
  <si>
    <t>岩倉由幸</t>
    <rPh sb="0" eb="2">
      <t>イワクラ</t>
    </rPh>
    <rPh sb="2" eb="4">
      <t>ヨシユキ</t>
    </rPh>
    <phoneticPr fontId="1"/>
  </si>
  <si>
    <t>佐々木幸貴雄</t>
    <rPh sb="0" eb="3">
      <t>ササキ</t>
    </rPh>
    <rPh sb="3" eb="4">
      <t>サチ</t>
    </rPh>
    <rPh sb="4" eb="5">
      <t>タカ</t>
    </rPh>
    <rPh sb="5" eb="6">
      <t>ユウ</t>
    </rPh>
    <phoneticPr fontId="1"/>
  </si>
  <si>
    <t>溝口智浩</t>
    <rPh sb="0" eb="2">
      <t>ミゾグチ</t>
    </rPh>
    <rPh sb="2" eb="4">
      <t>トモヒロ</t>
    </rPh>
    <phoneticPr fontId="1"/>
  </si>
  <si>
    <t>相馬良太</t>
    <rPh sb="0" eb="2">
      <t>ソウマ</t>
    </rPh>
    <rPh sb="2" eb="4">
      <t>リョウタ</t>
    </rPh>
    <phoneticPr fontId="1"/>
  </si>
  <si>
    <t>仙田周平</t>
    <rPh sb="0" eb="2">
      <t>センダ</t>
    </rPh>
    <rPh sb="2" eb="4">
      <t>シュウヘイ</t>
    </rPh>
    <phoneticPr fontId="1"/>
  </si>
  <si>
    <t>藤本拓也</t>
    <rPh sb="0" eb="2">
      <t>フジモト</t>
    </rPh>
    <rPh sb="2" eb="4">
      <t>タクヤ</t>
    </rPh>
    <phoneticPr fontId="1"/>
  </si>
  <si>
    <r>
      <t>【シニア</t>
    </r>
    <r>
      <rPr>
        <sz val="10"/>
        <color rgb="FF000000"/>
        <rFont val="HG丸ｺﾞｼｯｸM-PRO"/>
        <family val="3"/>
        <charset val="128"/>
      </rPr>
      <t>7</t>
    </r>
    <r>
      <rPr>
        <sz val="10"/>
        <color indexed="8"/>
        <rFont val="HG丸ｺﾞｼｯｸM-PRO"/>
        <family val="3"/>
        <charset val="128"/>
      </rPr>
      <t>0部門】</t>
    </r>
    <phoneticPr fontId="1"/>
  </si>
  <si>
    <t>【シニア40部門】</t>
    <phoneticPr fontId="1"/>
  </si>
  <si>
    <t>藤本章博</t>
    <rPh sb="0" eb="2">
      <t>フジモト</t>
    </rPh>
    <rPh sb="2" eb="3">
      <t>アキ</t>
    </rPh>
    <rPh sb="3" eb="4">
      <t>ヒロ</t>
    </rPh>
    <phoneticPr fontId="1"/>
  </si>
  <si>
    <t>開催日</t>
    <rPh sb="0" eb="3">
      <t>カイサイビ</t>
    </rPh>
    <phoneticPr fontId="1"/>
  </si>
  <si>
    <t>休み</t>
    <rPh sb="0" eb="1">
      <t>ヤス</t>
    </rPh>
    <phoneticPr fontId="1"/>
  </si>
  <si>
    <t>2節代替日</t>
    <rPh sb="1" eb="2">
      <t>セツ</t>
    </rPh>
    <rPh sb="2" eb="5">
      <t>ダイタイビ</t>
    </rPh>
    <phoneticPr fontId="1"/>
  </si>
  <si>
    <t xml:space="preserve">2025　第03回北海道シニアサッカーリーグ（道南ブロック）【　70  】 </t>
    <rPh sb="5" eb="6">
      <t>ダイ</t>
    </rPh>
    <rPh sb="8" eb="9">
      <t>カイ</t>
    </rPh>
    <rPh sb="9" eb="12">
      <t>ホッカイドウ</t>
    </rPh>
    <rPh sb="23" eb="25">
      <t>ドウナン</t>
    </rPh>
    <phoneticPr fontId="1"/>
  </si>
  <si>
    <t>㉔楠原信考1</t>
    <rPh sb="1" eb="3">
      <t>クスハラ</t>
    </rPh>
    <rPh sb="3" eb="4">
      <t>シン</t>
    </rPh>
    <rPh sb="4" eb="5">
      <t>コウ</t>
    </rPh>
    <phoneticPr fontId="1"/>
  </si>
  <si>
    <t>⑳大野諒1</t>
    <rPh sb="1" eb="3">
      <t>オオノ</t>
    </rPh>
    <rPh sb="3" eb="4">
      <t>リョウ</t>
    </rPh>
    <phoneticPr fontId="1"/>
  </si>
  <si>
    <t>⑳新山卓也1、㉓鈴木裕平1、⑩金子健太1</t>
    <rPh sb="1" eb="3">
      <t>ニイヤマ</t>
    </rPh>
    <rPh sb="3" eb="5">
      <t>タクヤ</t>
    </rPh>
    <rPh sb="8" eb="10">
      <t>スズキ</t>
    </rPh>
    <rPh sb="10" eb="12">
      <t>ユウヘイ</t>
    </rPh>
    <rPh sb="15" eb="17">
      <t>カネコ</t>
    </rPh>
    <rPh sb="17" eb="19">
      <t>ケンタ</t>
    </rPh>
    <phoneticPr fontId="1"/>
  </si>
  <si>
    <t>⑦永田優輔1</t>
    <rPh sb="1" eb="3">
      <t>ナガタ</t>
    </rPh>
    <rPh sb="3" eb="5">
      <t>ユウスケ</t>
    </rPh>
    <phoneticPr fontId="1"/>
  </si>
  <si>
    <t>加納拓也</t>
    <rPh sb="0" eb="2">
      <t>カノウ</t>
    </rPh>
    <rPh sb="2" eb="4">
      <t>タクヤ</t>
    </rPh>
    <phoneticPr fontId="1"/>
  </si>
  <si>
    <t>栗栖弘臣</t>
    <rPh sb="0" eb="2">
      <t>クリス</t>
    </rPh>
    <rPh sb="2" eb="3">
      <t>ヒロ</t>
    </rPh>
    <rPh sb="3" eb="4">
      <t>オミ</t>
    </rPh>
    <phoneticPr fontId="1"/>
  </si>
  <si>
    <t>武田健一郎</t>
    <rPh sb="0" eb="2">
      <t>タケダ</t>
    </rPh>
    <rPh sb="2" eb="5">
      <t>ケンイチロウ</t>
    </rPh>
    <phoneticPr fontId="1"/>
  </si>
  <si>
    <t>楠原信考</t>
    <rPh sb="0" eb="2">
      <t>クスハラ</t>
    </rPh>
    <rPh sb="2" eb="3">
      <t>ノブ</t>
    </rPh>
    <rPh sb="3" eb="4">
      <t>コウ</t>
    </rPh>
    <phoneticPr fontId="1"/>
  </si>
  <si>
    <t>大野　諒</t>
    <rPh sb="0" eb="2">
      <t>オオノ</t>
    </rPh>
    <rPh sb="3" eb="4">
      <t>リョウ</t>
    </rPh>
    <phoneticPr fontId="1"/>
  </si>
  <si>
    <t>金子健太</t>
    <phoneticPr fontId="1"/>
  </si>
  <si>
    <t>鈴木裕平</t>
    <phoneticPr fontId="1"/>
  </si>
  <si>
    <t>新山卓也</t>
    <phoneticPr fontId="1"/>
  </si>
  <si>
    <t>八雲スポーツ公園多目的広場</t>
    <rPh sb="0" eb="2">
      <t>ヤクモ</t>
    </rPh>
    <rPh sb="6" eb="8">
      <t>コウエン</t>
    </rPh>
    <rPh sb="8" eb="11">
      <t>タモクテキ</t>
    </rPh>
    <rPh sb="11" eb="13">
      <t>ヒロバ</t>
    </rPh>
    <phoneticPr fontId="1"/>
  </si>
  <si>
    <t>FC70室蘭</t>
  </si>
  <si>
    <t>苫小牧シニア70サッカークラブ</t>
  </si>
  <si>
    <t>函館四十雀70</t>
  </si>
  <si>
    <t>㉖西山　操１、㉘山内豪志１、</t>
    <rPh sb="1" eb="3">
      <t>ニシヤマ</t>
    </rPh>
    <rPh sb="4" eb="5">
      <t>アヤツ</t>
    </rPh>
    <rPh sb="8" eb="10">
      <t>ヤマウチ</t>
    </rPh>
    <rPh sb="10" eb="11">
      <t>ゴウ</t>
    </rPh>
    <rPh sb="11" eb="12">
      <t>ココロザシ</t>
    </rPh>
    <phoneticPr fontId="1"/>
  </si>
  <si>
    <r>
      <t>77</t>
    </r>
    <r>
      <rPr>
        <sz val="8"/>
        <color rgb="FF000000"/>
        <rFont val="HG丸ｺﾞｼｯｸM-PRO"/>
        <family val="3"/>
        <charset val="128"/>
      </rPr>
      <t>太田健一1</t>
    </r>
    <rPh sb="2" eb="4">
      <t>オオタ</t>
    </rPh>
    <rPh sb="4" eb="6">
      <t>ケンイチ</t>
    </rPh>
    <phoneticPr fontId="1"/>
  </si>
  <si>
    <t>③木村義弘1</t>
    <rPh sb="1" eb="3">
      <t>キムラ</t>
    </rPh>
    <rPh sb="3" eb="5">
      <t>ヨシヒロ</t>
    </rPh>
    <phoneticPr fontId="1"/>
  </si>
  <si>
    <r>
      <t>67</t>
    </r>
    <r>
      <rPr>
        <sz val="8"/>
        <color rgb="FF000000"/>
        <rFont val="HG丸ｺﾞｼｯｸM-PRO"/>
        <family val="3"/>
        <charset val="128"/>
      </rPr>
      <t>三浦良仁</t>
    </r>
    <rPh sb="2" eb="4">
      <t>ミウラ</t>
    </rPh>
    <rPh sb="4" eb="5">
      <t>ヨ</t>
    </rPh>
    <rPh sb="5" eb="6">
      <t>ジン</t>
    </rPh>
    <phoneticPr fontId="1"/>
  </si>
  <si>
    <t>⑧佐々木和人１、⑯川西陽介2</t>
    <rPh sb="1" eb="4">
      <t>ササキ</t>
    </rPh>
    <rPh sb="4" eb="6">
      <t>カズト</t>
    </rPh>
    <rPh sb="9" eb="11">
      <t>カワニシ</t>
    </rPh>
    <rPh sb="11" eb="13">
      <t>ヨウスケ</t>
    </rPh>
    <phoneticPr fontId="1"/>
  </si>
  <si>
    <t>③木村義弘2、⑦金澤信彦5、㉒早坂芳治１</t>
    <rPh sb="1" eb="3">
      <t>キムラ</t>
    </rPh>
    <rPh sb="3" eb="5">
      <t>ヨシヒロ</t>
    </rPh>
    <rPh sb="8" eb="10">
      <t>カナザワ</t>
    </rPh>
    <rPh sb="10" eb="12">
      <t>ノブヒコ</t>
    </rPh>
    <rPh sb="15" eb="17">
      <t>ハヤサカ</t>
    </rPh>
    <rPh sb="17" eb="19">
      <t>ヨシジ</t>
    </rPh>
    <phoneticPr fontId="1"/>
  </si>
  <si>
    <t>西山　操</t>
    <rPh sb="0" eb="2">
      <t>ニシヤマ</t>
    </rPh>
    <rPh sb="3" eb="4">
      <t>ミサオ</t>
    </rPh>
    <phoneticPr fontId="1"/>
  </si>
  <si>
    <t>山内豪志</t>
    <rPh sb="0" eb="2">
      <t>ヤマウチ</t>
    </rPh>
    <rPh sb="2" eb="4">
      <t>ゴウシ</t>
    </rPh>
    <phoneticPr fontId="1"/>
  </si>
  <si>
    <t>太田健一</t>
    <rPh sb="0" eb="2">
      <t>オオタ</t>
    </rPh>
    <rPh sb="2" eb="4">
      <t>ケンイチ</t>
    </rPh>
    <phoneticPr fontId="1"/>
  </si>
  <si>
    <t>三浦良仁</t>
    <rPh sb="0" eb="2">
      <t>ミウラ</t>
    </rPh>
    <rPh sb="2" eb="4">
      <t>ヨシヒト</t>
    </rPh>
    <phoneticPr fontId="1"/>
  </si>
  <si>
    <t>佐々木和人</t>
    <rPh sb="0" eb="3">
      <t>ササキ</t>
    </rPh>
    <rPh sb="3" eb="5">
      <t>カズヒト</t>
    </rPh>
    <phoneticPr fontId="1"/>
  </si>
  <si>
    <t>木村義弘</t>
  </si>
  <si>
    <t>斉藤浩</t>
    <rPh sb="0" eb="2">
      <t>サイトウ</t>
    </rPh>
    <rPh sb="2" eb="3">
      <t>ヒロシ</t>
    </rPh>
    <phoneticPr fontId="1"/>
  </si>
  <si>
    <t>金澤信彦</t>
    <rPh sb="0" eb="2">
      <t>カナザワ</t>
    </rPh>
    <rPh sb="2" eb="4">
      <t>ノブヒコ</t>
    </rPh>
    <phoneticPr fontId="1"/>
  </si>
  <si>
    <t>黒川裕二</t>
    <rPh sb="0" eb="2">
      <t>クロカワ</t>
    </rPh>
    <rPh sb="2" eb="4">
      <t>ユウジ</t>
    </rPh>
    <phoneticPr fontId="1"/>
  </si>
  <si>
    <t>伊藤　公</t>
    <rPh sb="0" eb="2">
      <t>イトウ</t>
    </rPh>
    <rPh sb="3" eb="4">
      <t>コウ</t>
    </rPh>
    <phoneticPr fontId="1"/>
  </si>
  <si>
    <t>早坂芳治</t>
    <rPh sb="0" eb="2">
      <t>ハヤサカ</t>
    </rPh>
    <rPh sb="2" eb="3">
      <t>ヨシ</t>
    </rPh>
    <rPh sb="3" eb="4">
      <t>ジ</t>
    </rPh>
    <phoneticPr fontId="1"/>
  </si>
  <si>
    <t>⑦溝口慎也1</t>
    <rPh sb="1" eb="3">
      <t>ミゾグチ</t>
    </rPh>
    <rPh sb="3" eb="5">
      <t>シンヤ</t>
    </rPh>
    <phoneticPr fontId="1"/>
  </si>
  <si>
    <t>⑫相馬弘2</t>
    <rPh sb="1" eb="3">
      <t>ソウマ</t>
    </rPh>
    <rPh sb="3" eb="4">
      <t>ヒロシ</t>
    </rPh>
    <phoneticPr fontId="1"/>
  </si>
  <si>
    <t>NEO棄権の為、函館不戦勝</t>
    <rPh sb="3" eb="5">
      <t>キケン</t>
    </rPh>
    <rPh sb="6" eb="7">
      <t>タメ</t>
    </rPh>
    <rPh sb="8" eb="10">
      <t>ハコダテ</t>
    </rPh>
    <rPh sb="10" eb="13">
      <t>フセンショウ</t>
    </rPh>
    <phoneticPr fontId="1"/>
  </si>
  <si>
    <t>不戦勝</t>
    <rPh sb="0" eb="3">
      <t>フセンショウ</t>
    </rPh>
    <phoneticPr fontId="1"/>
  </si>
  <si>
    <t>溝口慎也</t>
    <rPh sb="0" eb="2">
      <t>ミゾグチ</t>
    </rPh>
    <rPh sb="2" eb="4">
      <t>シンヤ</t>
    </rPh>
    <phoneticPr fontId="1"/>
  </si>
  <si>
    <t>⑬加納拓也2、⑫栗栖弘臣1、⑥武田健一郎1</t>
    <rPh sb="1" eb="3">
      <t>カノウ</t>
    </rPh>
    <rPh sb="3" eb="5">
      <t>タクヤ</t>
    </rPh>
    <rPh sb="8" eb="10">
      <t>クリス</t>
    </rPh>
    <rPh sb="10" eb="11">
      <t>ヒロシ</t>
    </rPh>
    <rPh sb="11" eb="12">
      <t>ジン</t>
    </rPh>
    <rPh sb="15" eb="17">
      <t>タケダ</t>
    </rPh>
    <rPh sb="17" eb="20">
      <t>ケンイチロウ</t>
    </rPh>
    <phoneticPr fontId="1"/>
  </si>
  <si>
    <t>相馬　弘</t>
    <rPh sb="0" eb="2">
      <t>ソウマ</t>
    </rPh>
    <rPh sb="3" eb="4">
      <t>ヒロシ</t>
    </rPh>
    <phoneticPr fontId="1"/>
  </si>
  <si>
    <t>明石　要</t>
    <phoneticPr fontId="1"/>
  </si>
  <si>
    <t>藤田叔紀</t>
    <phoneticPr fontId="1"/>
  </si>
  <si>
    <t>斉藤卓満</t>
    <phoneticPr fontId="1"/>
  </si>
  <si>
    <t>大沼トルナーレ</t>
    <rPh sb="0" eb="2">
      <t>オオヌマ</t>
    </rPh>
    <phoneticPr fontId="1"/>
  </si>
  <si>
    <t xml:space="preserve"> </t>
    <phoneticPr fontId="1"/>
  </si>
  <si>
    <t>　</t>
    <phoneticPr fontId="1"/>
  </si>
  <si>
    <t>外崎一也</t>
    <rPh sb="0" eb="2">
      <t>ソトザキ</t>
    </rPh>
    <rPh sb="2" eb="4">
      <t>カズヤ</t>
    </rPh>
    <phoneticPr fontId="1"/>
  </si>
  <si>
    <t>野口浩明</t>
    <rPh sb="0" eb="2">
      <t>ノグチ</t>
    </rPh>
    <rPh sb="2" eb="4">
      <t>ヒロアキ</t>
    </rPh>
    <phoneticPr fontId="1"/>
  </si>
  <si>
    <t>近藤修誉</t>
    <rPh sb="0" eb="2">
      <t>コンドウ</t>
    </rPh>
    <rPh sb="2" eb="3">
      <t>シュウ</t>
    </rPh>
    <rPh sb="3" eb="4">
      <t>ホマレ</t>
    </rPh>
    <phoneticPr fontId="1"/>
  </si>
  <si>
    <t>大石啓介</t>
    <rPh sb="0" eb="2">
      <t>オオイシ</t>
    </rPh>
    <rPh sb="2" eb="4">
      <t>ケイスケ</t>
    </rPh>
    <phoneticPr fontId="1"/>
  </si>
  <si>
    <t>池亀優樹</t>
    <rPh sb="0" eb="2">
      <t>イケガメ</t>
    </rPh>
    <rPh sb="2" eb="4">
      <t>マサキ</t>
    </rPh>
    <phoneticPr fontId="1"/>
  </si>
  <si>
    <t>杉村尚則</t>
    <rPh sb="0" eb="2">
      <t>スギムラ</t>
    </rPh>
    <rPh sb="2" eb="3">
      <t>ナオ</t>
    </rPh>
    <rPh sb="3" eb="4">
      <t>ノリ</t>
    </rPh>
    <phoneticPr fontId="1"/>
  </si>
  <si>
    <t>相馬拓也</t>
    <rPh sb="0" eb="2">
      <t>ソウマ</t>
    </rPh>
    <rPh sb="2" eb="4">
      <t>タクヤ</t>
    </rPh>
    <phoneticPr fontId="1"/>
  </si>
  <si>
    <t>川崎聖司</t>
    <rPh sb="0" eb="2">
      <t>カワサキ</t>
    </rPh>
    <rPh sb="2" eb="3">
      <t>セイ</t>
    </rPh>
    <rPh sb="3" eb="4">
      <t>ツカサ</t>
    </rPh>
    <phoneticPr fontId="1"/>
  </si>
  <si>
    <t>高橋博文</t>
    <rPh sb="0" eb="2">
      <t>タカハシ</t>
    </rPh>
    <rPh sb="2" eb="4">
      <t>ヒロフミ</t>
    </rPh>
    <phoneticPr fontId="1"/>
  </si>
  <si>
    <t>吉田　満</t>
    <rPh sb="0" eb="2">
      <t>ヨシダ</t>
    </rPh>
    <rPh sb="3" eb="4">
      <t>ミツル</t>
    </rPh>
    <phoneticPr fontId="1"/>
  </si>
  <si>
    <t>渡部秀樹</t>
    <rPh sb="0" eb="2">
      <t>ワタナベ</t>
    </rPh>
    <rPh sb="2" eb="4">
      <t>ヒデキ</t>
    </rPh>
    <phoneticPr fontId="1"/>
  </si>
  <si>
    <t>輪島達之</t>
    <rPh sb="0" eb="2">
      <t>ワジマ</t>
    </rPh>
    <rPh sb="2" eb="4">
      <t>タツユキ</t>
    </rPh>
    <phoneticPr fontId="1"/>
  </si>
  <si>
    <t>瀧脇　毅</t>
    <rPh sb="0" eb="2">
      <t>タキワキ</t>
    </rPh>
    <rPh sb="3" eb="4">
      <t>タケシ</t>
    </rPh>
    <phoneticPr fontId="1"/>
  </si>
  <si>
    <t>大友則正</t>
    <rPh sb="0" eb="2">
      <t>オオトモ</t>
    </rPh>
    <rPh sb="2" eb="4">
      <t>ノリマサ</t>
    </rPh>
    <phoneticPr fontId="1"/>
  </si>
  <si>
    <t>今　聖一</t>
    <rPh sb="0" eb="1">
      <t>コン</t>
    </rPh>
    <rPh sb="2" eb="4">
      <t>セイイチ</t>
    </rPh>
    <phoneticPr fontId="1"/>
  </si>
  <si>
    <t>小笠原　聡</t>
    <rPh sb="0" eb="3">
      <t>オガサワラ</t>
    </rPh>
    <rPh sb="4" eb="5">
      <t>サトシ</t>
    </rPh>
    <phoneticPr fontId="1"/>
  </si>
  <si>
    <t>渡部秀樹</t>
    <phoneticPr fontId="1"/>
  </si>
  <si>
    <t>山内豪志</t>
    <rPh sb="0" eb="2">
      <t>ヤマウチ</t>
    </rPh>
    <rPh sb="2" eb="3">
      <t>ゴウ</t>
    </rPh>
    <rPh sb="3" eb="4">
      <t>ココロザシ</t>
    </rPh>
    <phoneticPr fontId="1"/>
  </si>
  <si>
    <t>荏原　豪</t>
    <rPh sb="0" eb="2">
      <t>エハラ</t>
    </rPh>
    <rPh sb="3" eb="4">
      <t>ゴウ</t>
    </rPh>
    <phoneticPr fontId="1"/>
  </si>
  <si>
    <t>伊達まなびの里サッカー場</t>
  </si>
  <si>
    <t>大滝優徳農村公園スポーツ広場</t>
    <rPh sb="0" eb="2">
      <t>オオタキ</t>
    </rPh>
    <phoneticPr fontId="1"/>
  </si>
  <si>
    <t>㉙高橋博文</t>
    <rPh sb="1" eb="3">
      <t>タカハシ</t>
    </rPh>
    <rPh sb="3" eb="5">
      <t>ヒロフミ</t>
    </rPh>
    <phoneticPr fontId="1"/>
  </si>
  <si>
    <t>⑬斉藤卓満1、㉓藤田叔紀1、　　　　③明石要1</t>
    <rPh sb="1" eb="3">
      <t>サイトウ</t>
    </rPh>
    <rPh sb="3" eb="4">
      <t>タクミ</t>
    </rPh>
    <rPh sb="4" eb="5">
      <t>マン</t>
    </rPh>
    <rPh sb="8" eb="10">
      <t>フジタ</t>
    </rPh>
    <rPh sb="11" eb="12">
      <t>キ</t>
    </rPh>
    <rPh sb="19" eb="21">
      <t>アカシ</t>
    </rPh>
    <rPh sb="21" eb="22">
      <t>カナメ</t>
    </rPh>
    <phoneticPr fontId="1"/>
  </si>
  <si>
    <t>得　　点</t>
    <phoneticPr fontId="1"/>
  </si>
  <si>
    <t xml:space="preserve">⑪相馬拓也　㉑川崎聖司 </t>
    <phoneticPr fontId="1"/>
  </si>
  <si>
    <t>⑧外崎一也2点⑰野口浩明　　　　⑭近藤修誉2点⑩金子健太3点</t>
    <rPh sb="5" eb="7">
      <t>ニテン</t>
    </rPh>
    <rPh sb="22" eb="23">
      <t>テン</t>
    </rPh>
    <rPh sb="28" eb="30">
      <t>サンテン</t>
    </rPh>
    <phoneticPr fontId="1"/>
  </si>
  <si>
    <t>⑲池亀優樹2点⑮大石啓介</t>
    <rPh sb="5" eb="7">
      <t>ニテン</t>
    </rPh>
    <phoneticPr fontId="1"/>
  </si>
  <si>
    <r>
      <t>⑪藤本拓也</t>
    </r>
    <r>
      <rPr>
        <sz val="8"/>
        <color rgb="FF000000"/>
        <rFont val="Microsoft YaHei"/>
        <family val="3"/>
        <charset val="134"/>
      </rPr>
      <t>３点</t>
    </r>
    <r>
      <rPr>
        <sz val="8"/>
        <color rgb="FF000000"/>
        <rFont val="HG丸ｺﾞｼｯｸM-PRO"/>
        <family val="3"/>
        <charset val="128"/>
      </rPr>
      <t>⑬杉村尚則２点</t>
    </r>
    <rPh sb="6" eb="7">
      <t>テン</t>
    </rPh>
    <rPh sb="13" eb="14">
      <t>テン</t>
    </rPh>
    <phoneticPr fontId="1"/>
  </si>
  <si>
    <t>㊲吉田　満</t>
    <rPh sb="1" eb="3">
      <t>ヨシダ</t>
    </rPh>
    <rPh sb="4" eb="5">
      <t>ミツル</t>
    </rPh>
    <phoneticPr fontId="1"/>
  </si>
  <si>
    <t>⑬渡部秀樹</t>
    <rPh sb="1" eb="3">
      <t>ワタナベ</t>
    </rPh>
    <rPh sb="3" eb="5">
      <t>ヒデキ</t>
    </rPh>
    <phoneticPr fontId="1"/>
  </si>
  <si>
    <t>⑬渡部秀樹ラフ</t>
    <phoneticPr fontId="1"/>
  </si>
  <si>
    <t>㉘山内豪志ラフ</t>
    <phoneticPr fontId="1"/>
  </si>
  <si>
    <t>㉘山内豪志</t>
    <phoneticPr fontId="1"/>
  </si>
  <si>
    <t>88安原大司㊴大道紀雄</t>
    <phoneticPr fontId="1"/>
  </si>
  <si>
    <t>⑥荏原　豪反スポ</t>
    <rPh sb="5" eb="6">
      <t>ハン</t>
    </rPh>
    <phoneticPr fontId="1"/>
  </si>
  <si>
    <t>㉝輪島達之</t>
    <phoneticPr fontId="1"/>
  </si>
  <si>
    <t>⑳大友則正㉛今　聖一　　　　　　　　　　　　99小笠原　聡</t>
    <phoneticPr fontId="1"/>
  </si>
  <si>
    <t>㉓橘　秋生３点㉕瀧脇　毅</t>
    <rPh sb="5" eb="7">
      <t>サンテン</t>
    </rPh>
    <phoneticPr fontId="1"/>
  </si>
  <si>
    <t>⑩金子健太　㉘加地容輔</t>
    <rPh sb="1" eb="3">
      <t>カネコ</t>
    </rPh>
    <rPh sb="3" eb="5">
      <t>ケンタ</t>
    </rPh>
    <phoneticPr fontId="1"/>
  </si>
  <si>
    <t>㊷中野浩司２点　㉓金澤鉄平</t>
    <rPh sb="6" eb="7">
      <t>テン</t>
    </rPh>
    <phoneticPr fontId="1"/>
  </si>
  <si>
    <t>㉒杉村尚則　⑪藤本拓也</t>
    <phoneticPr fontId="1"/>
  </si>
  <si>
    <t>⑲池亀優樹</t>
    <phoneticPr fontId="1"/>
  </si>
  <si>
    <t>⑫相馬弘２点</t>
    <rPh sb="5" eb="6">
      <t>テン</t>
    </rPh>
    <phoneticPr fontId="1"/>
  </si>
  <si>
    <t>⑩三輪　栄</t>
    <phoneticPr fontId="1"/>
  </si>
  <si>
    <t>㊺坂本亘司⑲岡田和弘</t>
    <phoneticPr fontId="1"/>
  </si>
  <si>
    <t>⑲本間浩樹</t>
    <phoneticPr fontId="1"/>
  </si>
  <si>
    <t>㉖原田嗣大㉕岡本信洋⑳山田雅之</t>
    <phoneticPr fontId="1"/>
  </si>
  <si>
    <t>⑮菅原修㊱岩間唱二㉒高橋厚一　　　　㉖龍輪和夫２点　77田中和久</t>
    <rPh sb="1" eb="3">
      <t>スガワラ</t>
    </rPh>
    <rPh sb="3" eb="4">
      <t>オサム</t>
    </rPh>
    <rPh sb="24" eb="25">
      <t>テン</t>
    </rPh>
    <phoneticPr fontId="1"/>
  </si>
  <si>
    <t>加地容輔</t>
    <rPh sb="0" eb="1">
      <t>カ</t>
    </rPh>
    <rPh sb="1" eb="2">
      <t>チ</t>
    </rPh>
    <rPh sb="2" eb="3">
      <t>ヨウ</t>
    </rPh>
    <rPh sb="3" eb="4">
      <t>スケ</t>
    </rPh>
    <phoneticPr fontId="1"/>
  </si>
  <si>
    <t>金澤鉄平</t>
    <rPh sb="0" eb="2">
      <t>カナザワ</t>
    </rPh>
    <rPh sb="2" eb="4">
      <t>テッペイ</t>
    </rPh>
    <phoneticPr fontId="1"/>
  </si>
  <si>
    <t>中野浩司</t>
    <rPh sb="0" eb="2">
      <t>ナカノ</t>
    </rPh>
    <rPh sb="2" eb="4">
      <t>コウジ</t>
    </rPh>
    <phoneticPr fontId="1"/>
  </si>
  <si>
    <t>岡本信洋</t>
    <rPh sb="0" eb="2">
      <t>オカモト</t>
    </rPh>
    <rPh sb="2" eb="3">
      <t>ノブ</t>
    </rPh>
    <rPh sb="3" eb="4">
      <t>ヨウ</t>
    </rPh>
    <phoneticPr fontId="1"/>
  </si>
  <si>
    <t>三輪　栄</t>
    <rPh sb="0" eb="2">
      <t>ミワ</t>
    </rPh>
    <rPh sb="3" eb="4">
      <t>サカエ</t>
    </rPh>
    <phoneticPr fontId="1"/>
  </si>
  <si>
    <t>岡田和弘</t>
    <rPh sb="0" eb="2">
      <t>オカダ</t>
    </rPh>
    <rPh sb="2" eb="4">
      <t>カズヒロ</t>
    </rPh>
    <phoneticPr fontId="1"/>
  </si>
  <si>
    <t>坂本亘司</t>
    <rPh sb="0" eb="2">
      <t>サカモト</t>
    </rPh>
    <rPh sb="2" eb="3">
      <t>アタル</t>
    </rPh>
    <rPh sb="3" eb="4">
      <t>ツカサ</t>
    </rPh>
    <phoneticPr fontId="1"/>
  </si>
  <si>
    <t>菅原　修</t>
    <phoneticPr fontId="1"/>
  </si>
  <si>
    <t>岩間唱二</t>
    <phoneticPr fontId="1"/>
  </si>
  <si>
    <t>高橋厚一</t>
    <phoneticPr fontId="1"/>
  </si>
  <si>
    <t>龍輪和夫</t>
    <phoneticPr fontId="1"/>
  </si>
  <si>
    <t>田中和久</t>
    <phoneticPr fontId="1"/>
  </si>
  <si>
    <t>⑬黒川祐二③木村義弘　　　　　　　　　⑰打矢徹雄⑱清野裕</t>
    <rPh sb="1" eb="3">
      <t>クロカワ</t>
    </rPh>
    <rPh sb="3" eb="5">
      <t>ユウジ</t>
    </rPh>
    <rPh sb="6" eb="8">
      <t>キムラ</t>
    </rPh>
    <rPh sb="8" eb="10">
      <t>ヨシヒロ</t>
    </rPh>
    <rPh sb="20" eb="22">
      <t>ウチヤ</t>
    </rPh>
    <rPh sb="22" eb="24">
      <t>テツオ</t>
    </rPh>
    <rPh sb="25" eb="27">
      <t>キヨノ</t>
    </rPh>
    <rPh sb="27" eb="28">
      <t>ヒロシ</t>
    </rPh>
    <phoneticPr fontId="1"/>
  </si>
  <si>
    <t>打矢徹雄</t>
    <rPh sb="0" eb="2">
      <t>ウチヤ</t>
    </rPh>
    <rPh sb="2" eb="4">
      <t>テツオ</t>
    </rPh>
    <phoneticPr fontId="1"/>
  </si>
  <si>
    <t>清野　裕</t>
    <rPh sb="0" eb="2">
      <t>キヨノ</t>
    </rPh>
    <rPh sb="3" eb="4">
      <t>ヒロシ</t>
    </rPh>
    <phoneticPr fontId="1"/>
  </si>
  <si>
    <t>伊達まなびの里</t>
    <rPh sb="0" eb="2">
      <t>ダテ</t>
    </rPh>
    <rPh sb="6" eb="7">
      <t>サト</t>
    </rPh>
    <phoneticPr fontId="1"/>
  </si>
  <si>
    <t>⑩新岡　尚　⑯熊谷勝己</t>
  </si>
  <si>
    <t>⑨内山光隆</t>
    <rPh sb="1" eb="3">
      <t>ウチヤマ</t>
    </rPh>
    <rPh sb="3" eb="5">
      <t>ミツタカ</t>
    </rPh>
    <phoneticPr fontId="1"/>
  </si>
  <si>
    <t>㉛小澤卓栄</t>
    <phoneticPr fontId="1"/>
  </si>
  <si>
    <t>㊹神原大輔　⑱羽下尊史　　　　　⑩三輪　栄　77木田光治　　　　　㉒檜森宏太　⑬小出雅人　　　　　⑥荘原　豪２点</t>
    <rPh sb="8" eb="9">
      <t>シタ</t>
    </rPh>
    <rPh sb="55" eb="56">
      <t>テン</t>
    </rPh>
    <phoneticPr fontId="1"/>
  </si>
  <si>
    <t>節（代替）試合結果</t>
    <rPh sb="0" eb="1">
      <t>セツ</t>
    </rPh>
    <rPh sb="2" eb="4">
      <t>ダイタイ</t>
    </rPh>
    <rPh sb="5" eb="7">
      <t>シアイ</t>
    </rPh>
    <rPh sb="7" eb="9">
      <t>ケッカ</t>
    </rPh>
    <phoneticPr fontId="1"/>
  </si>
  <si>
    <t>小澤卓栄</t>
    <rPh sb="0" eb="2">
      <t>オザワ</t>
    </rPh>
    <rPh sb="2" eb="3">
      <t>タク</t>
    </rPh>
    <rPh sb="3" eb="4">
      <t>エイ</t>
    </rPh>
    <phoneticPr fontId="1"/>
  </si>
  <si>
    <t>新岡　尚</t>
    <rPh sb="0" eb="2">
      <t>ニイオカ</t>
    </rPh>
    <rPh sb="3" eb="4">
      <t>ヒサシ</t>
    </rPh>
    <phoneticPr fontId="1"/>
  </si>
  <si>
    <t>熊谷勝己</t>
    <rPh sb="0" eb="2">
      <t>クマガイ</t>
    </rPh>
    <rPh sb="2" eb="4">
      <t>カツミ</t>
    </rPh>
    <phoneticPr fontId="1"/>
  </si>
  <si>
    <t>神原大輔</t>
    <rPh sb="0" eb="2">
      <t>カンバラ</t>
    </rPh>
    <rPh sb="2" eb="4">
      <t>ダイスケ</t>
    </rPh>
    <phoneticPr fontId="1"/>
  </si>
  <si>
    <t>羽下尊史</t>
    <rPh sb="0" eb="1">
      <t>ハネ</t>
    </rPh>
    <rPh sb="1" eb="2">
      <t>シタ</t>
    </rPh>
    <rPh sb="2" eb="4">
      <t>タカフミ</t>
    </rPh>
    <phoneticPr fontId="1"/>
  </si>
  <si>
    <t>木田光治</t>
    <rPh sb="0" eb="1">
      <t>キ</t>
    </rPh>
    <rPh sb="1" eb="2">
      <t>タ</t>
    </rPh>
    <rPh sb="2" eb="3">
      <t>ヒカリ</t>
    </rPh>
    <rPh sb="3" eb="4">
      <t>ジ</t>
    </rPh>
    <phoneticPr fontId="1"/>
  </si>
  <si>
    <t>檜森宏太</t>
    <rPh sb="0" eb="2">
      <t>ヒモリ</t>
    </rPh>
    <rPh sb="2" eb="4">
      <t>コウタ</t>
    </rPh>
    <phoneticPr fontId="1"/>
  </si>
  <si>
    <t>内山光隆</t>
    <rPh sb="0" eb="2">
      <t>ウチヤマ</t>
    </rPh>
    <rPh sb="2" eb="4">
      <t>ミツタカ</t>
    </rPh>
    <phoneticPr fontId="1"/>
  </si>
  <si>
    <t>80仙田14溝口</t>
    <rPh sb="2" eb="4">
      <t>センダ</t>
    </rPh>
    <rPh sb="6" eb="8">
      <t>ミゾグチ</t>
    </rPh>
    <phoneticPr fontId="1"/>
  </si>
  <si>
    <t xml:space="preserve">23鈴木反スポ </t>
    <rPh sb="2" eb="4">
      <t>スズキ</t>
    </rPh>
    <rPh sb="4" eb="5">
      <t>ハン</t>
    </rPh>
    <phoneticPr fontId="1"/>
  </si>
  <si>
    <t>⑦永田２点42番中野１点</t>
    <rPh sb="1" eb="3">
      <t>ナガタ</t>
    </rPh>
    <rPh sb="4" eb="5">
      <t>テン</t>
    </rPh>
    <rPh sb="7" eb="8">
      <t>バン</t>
    </rPh>
    <rPh sb="8" eb="10">
      <t>ナカノ</t>
    </rPh>
    <rPh sb="11" eb="12">
      <t>テン</t>
    </rPh>
    <phoneticPr fontId="1"/>
  </si>
  <si>
    <t>⑪高橋</t>
    <rPh sb="1" eb="3">
      <t>タカハシ</t>
    </rPh>
    <phoneticPr fontId="1"/>
  </si>
  <si>
    <t>OG⑩林</t>
    <rPh sb="3" eb="4">
      <t>ハヤシ</t>
    </rPh>
    <phoneticPr fontId="1"/>
  </si>
  <si>
    <t>㉓赤樫⑫相馬2</t>
    <rPh sb="1" eb="2">
      <t>アカ</t>
    </rPh>
    <rPh sb="2" eb="3">
      <t>カシ</t>
    </rPh>
    <rPh sb="4" eb="6">
      <t>ソウマ</t>
    </rPh>
    <phoneticPr fontId="1"/>
  </si>
  <si>
    <t>⑨内山</t>
    <rPh sb="1" eb="3">
      <t>ウチヤマ</t>
    </rPh>
    <phoneticPr fontId="1"/>
  </si>
  <si>
    <t>⑳山田25岡本2点</t>
    <rPh sb="1" eb="3">
      <t>ヤマダ</t>
    </rPh>
    <rPh sb="5" eb="7">
      <t>オカモト</t>
    </rPh>
    <rPh sb="7" eb="9">
      <t>ニテン</t>
    </rPh>
    <phoneticPr fontId="1"/>
  </si>
  <si>
    <t>⑩兼田⑦金澤</t>
    <rPh sb="1" eb="3">
      <t>カネダ</t>
    </rPh>
    <rPh sb="4" eb="6">
      <t>カナザワ</t>
    </rPh>
    <phoneticPr fontId="1"/>
  </si>
  <si>
    <t>⑮菅原43番能登77田中</t>
    <rPh sb="1" eb="3">
      <t>スガワラ</t>
    </rPh>
    <rPh sb="5" eb="6">
      <t>バン</t>
    </rPh>
    <rPh sb="6" eb="8">
      <t>ノト</t>
    </rPh>
    <rPh sb="10" eb="12">
      <t>タナカ</t>
    </rPh>
    <phoneticPr fontId="1"/>
  </si>
  <si>
    <t>【シニア70部門】</t>
    <phoneticPr fontId="1"/>
  </si>
  <si>
    <t>OG</t>
    <phoneticPr fontId="1"/>
  </si>
  <si>
    <t>林　恭也</t>
    <rPh sb="0" eb="1">
      <t>ハヤシ</t>
    </rPh>
    <rPh sb="2" eb="3">
      <t>ヤス</t>
    </rPh>
    <rPh sb="3" eb="4">
      <t>ナリ</t>
    </rPh>
    <phoneticPr fontId="1"/>
  </si>
  <si>
    <t>高橋正利</t>
    <rPh sb="0" eb="2">
      <t>タカハシ</t>
    </rPh>
    <rPh sb="2" eb="4">
      <t>マサトシ</t>
    </rPh>
    <phoneticPr fontId="1"/>
  </si>
  <si>
    <t>赤樫和也</t>
    <rPh sb="0" eb="1">
      <t>アカ</t>
    </rPh>
    <rPh sb="1" eb="2">
      <t>カシ</t>
    </rPh>
    <rPh sb="2" eb="4">
      <t>カズヤ</t>
    </rPh>
    <phoneticPr fontId="1"/>
  </si>
  <si>
    <t>内山光隆</t>
    <rPh sb="0" eb="2">
      <t>ウチヤマ</t>
    </rPh>
    <rPh sb="2" eb="3">
      <t>ヒカリ</t>
    </rPh>
    <rPh sb="3" eb="4">
      <t>タカシ</t>
    </rPh>
    <phoneticPr fontId="1"/>
  </si>
  <si>
    <t>兼田謙二</t>
    <rPh sb="0" eb="2">
      <t>カネダ</t>
    </rPh>
    <rPh sb="2" eb="4">
      <t>ケンジ</t>
    </rPh>
    <phoneticPr fontId="1"/>
  </si>
  <si>
    <t>能戸誠一</t>
    <rPh sb="0" eb="2">
      <t>ノト</t>
    </rPh>
    <rPh sb="2" eb="4">
      <t>セイイチ</t>
    </rPh>
    <phoneticPr fontId="1"/>
  </si>
  <si>
    <t>鈴木裕平</t>
    <rPh sb="0" eb="2">
      <t>スズキ</t>
    </rPh>
    <rPh sb="2" eb="4">
      <t>ユウヘイ</t>
    </rPh>
    <phoneticPr fontId="1"/>
  </si>
  <si>
    <t>日本製紙勇払グラウンド／サッカー場</t>
    <phoneticPr fontId="1"/>
  </si>
  <si>
    <t>⑫宮下博一</t>
    <rPh sb="1" eb="3">
      <t>ミヤシタ</t>
    </rPh>
    <rPh sb="3" eb="5">
      <t>ヒロカズ</t>
    </rPh>
    <phoneticPr fontId="1"/>
  </si>
  <si>
    <t>㊱天野茂之⑫宮下博一</t>
    <rPh sb="1" eb="3">
      <t>アマノ</t>
    </rPh>
    <rPh sb="3" eb="5">
      <t>シゲユキ</t>
    </rPh>
    <rPh sb="6" eb="8">
      <t>ミヤシタ</t>
    </rPh>
    <rPh sb="8" eb="10">
      <t>ヒロカズ</t>
    </rPh>
    <phoneticPr fontId="1"/>
  </si>
  <si>
    <t>㉘山内豪志２　㊲新田国仁</t>
    <rPh sb="1" eb="3">
      <t>ヤマウチ</t>
    </rPh>
    <rPh sb="3" eb="5">
      <t>ゴウシ</t>
    </rPh>
    <rPh sb="8" eb="10">
      <t>ニッタ</t>
    </rPh>
    <rPh sb="10" eb="11">
      <t>コク</t>
    </rPh>
    <rPh sb="11" eb="12">
      <t>ヒトシ</t>
    </rPh>
    <phoneticPr fontId="1"/>
  </si>
  <si>
    <t>⑤粒来英治</t>
    <phoneticPr fontId="1"/>
  </si>
  <si>
    <t>㉓佐藤晃一</t>
    <rPh sb="1" eb="3">
      <t>サトウ</t>
    </rPh>
    <rPh sb="3" eb="5">
      <t>コウイチ</t>
    </rPh>
    <phoneticPr fontId="1"/>
  </si>
  <si>
    <t>57岩崎和紀</t>
    <rPh sb="2" eb="4">
      <t>イワサキ</t>
    </rPh>
    <rPh sb="4" eb="6">
      <t>カズノリ</t>
    </rPh>
    <phoneticPr fontId="1"/>
  </si>
  <si>
    <t>㊸木村保　㊹鎌田了</t>
    <rPh sb="1" eb="3">
      <t>キムラ</t>
    </rPh>
    <rPh sb="3" eb="4">
      <t>タモツ</t>
    </rPh>
    <rPh sb="6" eb="8">
      <t>カマダ</t>
    </rPh>
    <rPh sb="8" eb="9">
      <t>リョウ</t>
    </rPh>
    <phoneticPr fontId="1"/>
  </si>
  <si>
    <t>⑳大友則正　㉘笠島正樹</t>
    <rPh sb="1" eb="3">
      <t>オオトモ</t>
    </rPh>
    <rPh sb="3" eb="5">
      <t>ノリマサ</t>
    </rPh>
    <rPh sb="7" eb="9">
      <t>カサシマ</t>
    </rPh>
    <rPh sb="9" eb="11">
      <t>マサキ</t>
    </rPh>
    <phoneticPr fontId="1"/>
  </si>
  <si>
    <t>佐藤晃一</t>
    <rPh sb="0" eb="2">
      <t>サトウ</t>
    </rPh>
    <rPh sb="2" eb="4">
      <t>コウイチ</t>
    </rPh>
    <phoneticPr fontId="1"/>
  </si>
  <si>
    <t>宮下博一</t>
  </si>
  <si>
    <t>宮下博一</t>
    <rPh sb="0" eb="2">
      <t>ミヤシタ</t>
    </rPh>
    <rPh sb="2" eb="4">
      <t>ヒロカズ</t>
    </rPh>
    <phoneticPr fontId="1"/>
  </si>
  <si>
    <t>新田国仁</t>
    <rPh sb="0" eb="2">
      <t>ニッタ</t>
    </rPh>
    <rPh sb="2" eb="4">
      <t>クニヒト</t>
    </rPh>
    <phoneticPr fontId="1"/>
  </si>
  <si>
    <t>粒来英治</t>
    <rPh sb="0" eb="1">
      <t>ツブ</t>
    </rPh>
    <rPh sb="1" eb="2">
      <t>ライ</t>
    </rPh>
    <rPh sb="2" eb="4">
      <t>エイジ</t>
    </rPh>
    <phoneticPr fontId="1"/>
  </si>
  <si>
    <t>木村　保</t>
    <rPh sb="0" eb="2">
      <t>キムラ</t>
    </rPh>
    <rPh sb="3" eb="4">
      <t>タモツ</t>
    </rPh>
    <phoneticPr fontId="1"/>
  </si>
  <si>
    <t>鎌田　了</t>
    <rPh sb="0" eb="2">
      <t>カマダ</t>
    </rPh>
    <rPh sb="3" eb="4">
      <t>リョウ</t>
    </rPh>
    <phoneticPr fontId="1"/>
  </si>
  <si>
    <t>笠島正樹</t>
    <rPh sb="0" eb="2">
      <t>カサシマ</t>
    </rPh>
    <rPh sb="2" eb="4">
      <t>マサキ</t>
    </rPh>
    <phoneticPr fontId="1"/>
  </si>
  <si>
    <t>岩崎和紀</t>
    <rPh sb="0" eb="2">
      <t>イワサキ</t>
    </rPh>
    <rPh sb="2" eb="3">
      <t>カズ</t>
    </rPh>
    <rPh sb="3" eb="4">
      <t>キ</t>
    </rPh>
    <phoneticPr fontId="1"/>
  </si>
  <si>
    <t>天野茂之</t>
  </si>
  <si>
    <t>苫小牧  　　シニア50</t>
    <rPh sb="0" eb="3">
      <t>トマコマイ</t>
    </rPh>
    <phoneticPr fontId="1"/>
  </si>
  <si>
    <t>㉓藤田淑紀</t>
    <rPh sb="1" eb="3">
      <t>フジタ</t>
    </rPh>
    <rPh sb="3" eb="4">
      <t>シュク</t>
    </rPh>
    <rPh sb="4" eb="5">
      <t>キ</t>
    </rPh>
    <phoneticPr fontId="1"/>
  </si>
  <si>
    <t>⑰河野　努</t>
    <rPh sb="1" eb="3">
      <t>カワノ</t>
    </rPh>
    <rPh sb="4" eb="5">
      <t>ツトム</t>
    </rPh>
    <phoneticPr fontId="1"/>
  </si>
  <si>
    <t>80仙田周平　⑬加納拓也</t>
    <rPh sb="2" eb="4">
      <t>センダ</t>
    </rPh>
    <rPh sb="4" eb="6">
      <t>シュウヘイ</t>
    </rPh>
    <rPh sb="8" eb="10">
      <t>カノウ</t>
    </rPh>
    <rPh sb="10" eb="12">
      <t>タクヤ</t>
    </rPh>
    <phoneticPr fontId="1"/>
  </si>
  <si>
    <t>㉘加地容輔　㉓鈴木裕平　⑩金子健太4</t>
    <rPh sb="1" eb="3">
      <t>カチ</t>
    </rPh>
    <rPh sb="3" eb="5">
      <t>ヨウスケ</t>
    </rPh>
    <rPh sb="7" eb="9">
      <t>スズキ</t>
    </rPh>
    <rPh sb="9" eb="11">
      <t>ユウヘイ</t>
    </rPh>
    <rPh sb="13" eb="15">
      <t>カネコ</t>
    </rPh>
    <rPh sb="15" eb="17">
      <t>ケンタ</t>
    </rPh>
    <phoneticPr fontId="1"/>
  </si>
  <si>
    <t>⑪藤木僚一　⑧外崎一也</t>
    <rPh sb="1" eb="3">
      <t>フジキ</t>
    </rPh>
    <rPh sb="3" eb="5">
      <t>リョウイチ</t>
    </rPh>
    <rPh sb="7" eb="9">
      <t>トザキ</t>
    </rPh>
    <rPh sb="9" eb="11">
      <t>カズヤ</t>
    </rPh>
    <phoneticPr fontId="1"/>
  </si>
  <si>
    <t>河野　努</t>
    <phoneticPr fontId="1"/>
  </si>
  <si>
    <t>⑪藤田光一　㊽砂盛　徹　⑫相馬　弘</t>
    <rPh sb="1" eb="3">
      <t>フジタ</t>
    </rPh>
    <rPh sb="3" eb="5">
      <t>コウイチ</t>
    </rPh>
    <rPh sb="7" eb="9">
      <t>スナモリ</t>
    </rPh>
    <rPh sb="10" eb="11">
      <t>トオル</t>
    </rPh>
    <rPh sb="13" eb="15">
      <t>ソウマ</t>
    </rPh>
    <rPh sb="16" eb="17">
      <t>ヒロシ</t>
    </rPh>
    <phoneticPr fontId="1"/>
  </si>
  <si>
    <t>砂盛　徹</t>
    <phoneticPr fontId="1"/>
  </si>
  <si>
    <t>藤木僚一</t>
    <phoneticPr fontId="1"/>
  </si>
  <si>
    <t>加地容輔</t>
    <phoneticPr fontId="1"/>
  </si>
  <si>
    <t>TOMASEIフットボールフィールド</t>
  </si>
  <si>
    <t>会場：大沼トルナーレ・室蘭市祝津公園サッカー場・伊達市大滝区優徳農村公園スポーツ広場・TOMASEIフットボールフィールド他</t>
    <rPh sb="3" eb="5">
      <t>オオヌマ</t>
    </rPh>
    <rPh sb="13" eb="14">
      <t>シ</t>
    </rPh>
    <rPh sb="14" eb="16">
      <t>シュクツ</t>
    </rPh>
    <rPh sb="16" eb="18">
      <t>コウエン</t>
    </rPh>
    <rPh sb="22" eb="23">
      <t>ジョウ</t>
    </rPh>
    <rPh sb="24" eb="27">
      <t>ダテシ</t>
    </rPh>
    <rPh sb="27" eb="29">
      <t>オオタキ</t>
    </rPh>
    <rPh sb="29" eb="30">
      <t>ク</t>
    </rPh>
    <rPh sb="30" eb="32">
      <t>ユウトク</t>
    </rPh>
    <rPh sb="32" eb="36">
      <t>ノウソンコウエン</t>
    </rPh>
    <rPh sb="40" eb="42">
      <t>ヒロバ</t>
    </rPh>
    <phoneticPr fontId="1"/>
  </si>
  <si>
    <t>日本製紙勇払グラウンド／サッカー場</t>
  </si>
  <si>
    <t>㊴大道紀雄２</t>
    <rPh sb="1" eb="3">
      <t>オオミチ</t>
    </rPh>
    <rPh sb="3" eb="4">
      <t>キ</t>
    </rPh>
    <rPh sb="4" eb="5">
      <t>オ</t>
    </rPh>
    <phoneticPr fontId="1"/>
  </si>
  <si>
    <t>⑳大高 祐　⑪小見陽哉　　　　　　㊷中野浩司　㉕上原 翔</t>
    <rPh sb="1" eb="3">
      <t>オオタカ</t>
    </rPh>
    <rPh sb="4" eb="5">
      <t>タスク</t>
    </rPh>
    <rPh sb="7" eb="9">
      <t>オミ</t>
    </rPh>
    <rPh sb="9" eb="10">
      <t>ヨウ</t>
    </rPh>
    <rPh sb="10" eb="11">
      <t>ヤ</t>
    </rPh>
    <rPh sb="18" eb="20">
      <t>ナカノ</t>
    </rPh>
    <rPh sb="20" eb="22">
      <t>コウジ</t>
    </rPh>
    <rPh sb="24" eb="26">
      <t>ウエハラ</t>
    </rPh>
    <rPh sb="27" eb="28">
      <t>ショウ</t>
    </rPh>
    <phoneticPr fontId="1"/>
  </si>
  <si>
    <t>⑦酒井 翼3　⑭近藤修誉　⑳新山 拓也</t>
    <rPh sb="1" eb="3">
      <t>サカイ</t>
    </rPh>
    <rPh sb="4" eb="5">
      <t>ツバサ</t>
    </rPh>
    <rPh sb="8" eb="10">
      <t>コンドウ</t>
    </rPh>
    <rPh sb="10" eb="11">
      <t>シュウ</t>
    </rPh>
    <rPh sb="11" eb="12">
      <t>ホマレ</t>
    </rPh>
    <rPh sb="14" eb="16">
      <t>ニイヤマ</t>
    </rPh>
    <rPh sb="17" eb="19">
      <t>タクヤ</t>
    </rPh>
    <phoneticPr fontId="1"/>
  </si>
  <si>
    <t>80仙田周平　⑭溝口智浩　⑤工藤宏昭　㉑川崎 聖司</t>
    <rPh sb="2" eb="4">
      <t>センダ</t>
    </rPh>
    <rPh sb="4" eb="6">
      <t>シュウヘイ</t>
    </rPh>
    <rPh sb="8" eb="10">
      <t>ミゾグチ</t>
    </rPh>
    <rPh sb="10" eb="12">
      <t>トモヒロ</t>
    </rPh>
    <rPh sb="14" eb="16">
      <t>クドウ</t>
    </rPh>
    <rPh sb="16" eb="18">
      <t>ヒロアキ</t>
    </rPh>
    <rPh sb="20" eb="22">
      <t>カワサキ</t>
    </rPh>
    <rPh sb="23" eb="25">
      <t>セイジ</t>
    </rPh>
    <phoneticPr fontId="1"/>
  </si>
  <si>
    <t>㉒檜森宏太</t>
    <rPh sb="1" eb="3">
      <t>ヒモリ</t>
    </rPh>
    <rPh sb="3" eb="5">
      <t>コウタ</t>
    </rPh>
    <phoneticPr fontId="1"/>
  </si>
  <si>
    <t>⑳山田雅之3　⑱近江大志　㉖原田 嗣大　㉕岡本信洋</t>
    <rPh sb="1" eb="3">
      <t>ヤマダ</t>
    </rPh>
    <rPh sb="3" eb="5">
      <t>マサユキ</t>
    </rPh>
    <rPh sb="8" eb="10">
      <t>オオミ</t>
    </rPh>
    <rPh sb="10" eb="12">
      <t>ダイシ</t>
    </rPh>
    <rPh sb="14" eb="16">
      <t>ハラダ</t>
    </rPh>
    <rPh sb="17" eb="18">
      <t>シ</t>
    </rPh>
    <rPh sb="18" eb="19">
      <t>マサル</t>
    </rPh>
    <rPh sb="21" eb="23">
      <t>オカモト</t>
    </rPh>
    <rPh sb="23" eb="25">
      <t>ノブヒロ</t>
    </rPh>
    <phoneticPr fontId="1"/>
  </si>
  <si>
    <t>㉓伊藤晃久</t>
    <rPh sb="1" eb="3">
      <t>イトウ</t>
    </rPh>
    <rPh sb="3" eb="4">
      <t>アキラ</t>
    </rPh>
    <rPh sb="4" eb="5">
      <t>ヒサ</t>
    </rPh>
    <phoneticPr fontId="1"/>
  </si>
  <si>
    <t>大高　裕</t>
    <rPh sb="0" eb="2">
      <t>オオタカ</t>
    </rPh>
    <rPh sb="3" eb="4">
      <t>ヒロシ</t>
    </rPh>
    <phoneticPr fontId="1"/>
  </si>
  <si>
    <t>上原　翔</t>
    <rPh sb="0" eb="2">
      <t>ウエハラ</t>
    </rPh>
    <rPh sb="3" eb="4">
      <t>ショウ</t>
    </rPh>
    <phoneticPr fontId="1"/>
  </si>
  <si>
    <t>小見陽哉</t>
    <rPh sb="0" eb="2">
      <t>オミ</t>
    </rPh>
    <rPh sb="2" eb="3">
      <t>ヨウ</t>
    </rPh>
    <rPh sb="3" eb="4">
      <t>ヤ</t>
    </rPh>
    <phoneticPr fontId="1"/>
  </si>
  <si>
    <t>酒井　翼</t>
    <rPh sb="0" eb="2">
      <t>サカイ</t>
    </rPh>
    <rPh sb="3" eb="4">
      <t>ツバサ</t>
    </rPh>
    <phoneticPr fontId="1"/>
  </si>
  <si>
    <t>　⑤</t>
    <phoneticPr fontId="1"/>
  </si>
  <si>
    <t>工藤宏昭</t>
    <rPh sb="0" eb="2">
      <t>クドウ</t>
    </rPh>
    <rPh sb="2" eb="4">
      <t>ヒロアキ</t>
    </rPh>
    <phoneticPr fontId="1"/>
  </si>
  <si>
    <t>伊藤晃久</t>
    <phoneticPr fontId="1"/>
  </si>
  <si>
    <t>内田義文</t>
    <rPh sb="0" eb="2">
      <t>ウチダ</t>
    </rPh>
    <rPh sb="2" eb="4">
      <t>ヨシフミ</t>
    </rPh>
    <phoneticPr fontId="1"/>
  </si>
  <si>
    <t>近江大志</t>
    <rPh sb="0" eb="2">
      <t>オオミ</t>
    </rPh>
    <rPh sb="2" eb="4">
      <t>タイシ</t>
    </rPh>
    <phoneticPr fontId="1"/>
  </si>
  <si>
    <t>現在</t>
    <rPh sb="0" eb="2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</si>
</sst>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;&quot;△ &quot;0"/>
    <numFmt numFmtId="177" formatCode="yyyy&quot;年&quot;m&quot;月&quot;d&quot;日&quot;;@"/>
    <numFmt numFmtId="178" formatCode="0;&quot;▲ &quot;0"/>
    <numFmt numFmtId="179" formatCode="m/d;@"/>
    <numFmt numFmtId="180" formatCode="m&quot;月&quot;d&quot;日&quot;;@"/>
  </numFmts>
  <fonts count="37">
    <font>
      <sz val="12"/>
      <color indexed="8"/>
      <name val="ＭＳ Ｐゴシック"/>
    </font>
    <font>
      <sz val="6"/>
      <name val="ＭＳ Ｐゴシック"/>
      <family val="3"/>
      <charset val="128"/>
    </font>
    <font>
      <sz val="10"/>
      <color indexed="8"/>
      <name val="HG丸ｺﾞｼｯｸM-PRO"/>
      <family val="3"/>
      <charset val="128"/>
    </font>
    <font>
      <sz val="9"/>
      <color indexed="8"/>
      <name val="HG丸ｺﾞｼｯｸM-PRO"/>
      <family val="3"/>
      <charset val="128"/>
    </font>
    <font>
      <sz val="10"/>
      <color indexed="8"/>
      <name val="ヒラギノ角ゴ ProN W3"/>
      <family val="3"/>
      <charset val="128"/>
    </font>
    <font>
      <sz val="18"/>
      <color indexed="8"/>
      <name val="HG丸ｺﾞｼｯｸM-PRO"/>
      <family val="3"/>
      <charset val="128"/>
    </font>
    <font>
      <sz val="8"/>
      <color indexed="8"/>
      <name val="HG丸ｺﾞｼｯｸM-PRO"/>
      <family val="3"/>
      <charset val="128"/>
    </font>
    <font>
      <sz val="10"/>
      <color rgb="FF000000"/>
      <name val="HG丸ｺﾞｼｯｸM-PRO"/>
      <family val="3"/>
      <charset val="128"/>
    </font>
    <font>
      <sz val="11"/>
      <color indexed="8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7"/>
      <color indexed="8"/>
      <name val="HG丸ｺﾞｼｯｸM-PRO"/>
      <family val="3"/>
      <charset val="128"/>
    </font>
    <font>
      <sz val="10"/>
      <color rgb="FF3E475B"/>
      <name val="HG丸ｺﾞｼｯｸM-PRO"/>
      <family val="3"/>
      <charset val="128"/>
    </font>
    <font>
      <sz val="8"/>
      <color indexed="11"/>
      <name val="HG丸ｺﾞｼｯｸM-PRO"/>
      <family val="3"/>
      <charset val="128"/>
    </font>
    <font>
      <sz val="6"/>
      <color indexed="8"/>
      <name val="HG丸ｺﾞｼｯｸM-PRO"/>
      <family val="3"/>
      <charset val="128"/>
    </font>
    <font>
      <sz val="18"/>
      <color theme="0" tint="-0.34998626667073579"/>
      <name val="HG丸ｺﾞｼｯｸM-PRO"/>
      <family val="3"/>
      <charset val="128"/>
    </font>
    <font>
      <sz val="12"/>
      <color indexed="8"/>
      <name val="HG丸ｺﾞｼｯｸM-PRO"/>
      <family val="3"/>
      <charset val="128"/>
    </font>
    <font>
      <sz val="14"/>
      <color indexed="8"/>
      <name val="HG丸ｺﾞｼｯｸM-PRO"/>
      <family val="3"/>
      <charset val="128"/>
    </font>
    <font>
      <sz val="8"/>
      <color theme="0" tint="-0.34998626667073579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2"/>
      <color theme="0"/>
      <name val="HG丸ｺﾞｼｯｸM-PRO"/>
      <family val="3"/>
      <charset val="128"/>
    </font>
    <font>
      <sz val="9"/>
      <color theme="0"/>
      <name val="HG丸ｺﾞｼｯｸM-PRO"/>
      <family val="3"/>
      <charset val="128"/>
    </font>
    <font>
      <b/>
      <sz val="9"/>
      <color indexed="8"/>
      <name val="HG丸ｺﾞｼｯｸM-PRO"/>
      <family val="3"/>
      <charset val="128"/>
    </font>
    <font>
      <sz val="7.5"/>
      <color indexed="8"/>
      <name val="HG丸ｺﾞｼｯｸM-PRO"/>
      <family val="3"/>
      <charset val="128"/>
    </font>
    <font>
      <sz val="16"/>
      <color indexed="8"/>
      <name val="HG丸ｺﾞｼｯｸM-PRO"/>
      <family val="3"/>
      <charset val="128"/>
    </font>
    <font>
      <sz val="6"/>
      <color rgb="FF000000"/>
      <name val="HG丸ｺﾞｼｯｸM-PRO"/>
      <family val="3"/>
      <charset val="128"/>
    </font>
    <font>
      <sz val="8"/>
      <color rgb="FF000000"/>
      <name val="HG丸ｺﾞｼｯｸM-PRO"/>
      <family val="3"/>
      <charset val="128"/>
    </font>
    <font>
      <sz val="9"/>
      <color rgb="FFFF0000"/>
      <name val="HG丸ｺﾞｼｯｸM-PRO"/>
      <family val="3"/>
      <charset val="128"/>
    </font>
    <font>
      <sz val="12"/>
      <color indexed="8"/>
      <name val="ＭＳ Ｐゴシック"/>
      <family val="3"/>
      <charset val="128"/>
    </font>
    <font>
      <sz val="9"/>
      <name val="HG丸ｺﾞｼｯｸM-PRO"/>
      <family val="3"/>
      <charset val="128"/>
    </font>
    <font>
      <sz val="8"/>
      <color indexed="8"/>
      <name val="ＭＳ Ｐゴシック"/>
      <family val="3"/>
      <charset val="128"/>
    </font>
    <font>
      <sz val="8"/>
      <color rgb="FF000000"/>
      <name val="Microsoft YaHei"/>
      <family val="3"/>
      <charset val="134"/>
    </font>
    <font>
      <sz val="8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0"/>
      <color rgb="FFFF0000"/>
      <name val="HG丸ｺﾞｼｯｸM-PRO"/>
      <family val="3"/>
      <charset val="128"/>
    </font>
    <font>
      <sz val="10"/>
      <color rgb="FF595857"/>
      <name val="HG丸ｺﾞｼｯｸM-PRO"/>
      <family val="3"/>
      <charset val="128"/>
    </font>
    <font>
      <sz val="12"/>
      <color rgb="FFFF0000"/>
      <name val="HG丸ｺﾞｼｯｸM-PRO"/>
      <family val="3"/>
      <charset val="128"/>
    </font>
    <font>
      <sz val="8"/>
      <color rgb="FFFF0000"/>
      <name val="HG丸ｺﾞｼｯｸM-PRO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rgb="FFFFFFCC"/>
        <bgColor indexed="64"/>
      </patternFill>
    </fill>
    <fill>
      <patternFill patternType="solid">
        <fgColor rgb="FFFF9999"/>
        <bgColor indexed="64"/>
      </patternFill>
    </fill>
  </fills>
  <borders count="263">
    <border>
      <left/>
      <right/>
      <top/>
      <bottom/>
      <diagonal/>
    </border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8"/>
      </left>
      <right style="thin">
        <color indexed="10"/>
      </right>
      <top/>
      <bottom style="medium">
        <color indexed="8"/>
      </bottom>
      <diagonal/>
    </border>
    <border>
      <left style="thin">
        <color indexed="10"/>
      </left>
      <right style="thin">
        <color indexed="10"/>
      </right>
      <top/>
      <bottom style="medium">
        <color indexed="8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/>
      <top style="medium">
        <color indexed="8"/>
      </top>
      <bottom style="thin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/>
      <top style="thin">
        <color indexed="10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medium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medium">
        <color indexed="64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medium">
        <color indexed="64"/>
      </bottom>
      <diagonal/>
    </border>
    <border>
      <left style="thin">
        <color indexed="10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64"/>
      </bottom>
      <diagonal/>
    </border>
    <border>
      <left style="thin">
        <color indexed="10"/>
      </left>
      <right/>
      <top style="thin">
        <color indexed="10"/>
      </top>
      <bottom style="medium">
        <color indexed="64"/>
      </bottom>
      <diagonal/>
    </border>
    <border>
      <left/>
      <right style="thin">
        <color indexed="10"/>
      </right>
      <top style="thin">
        <color indexed="10"/>
      </top>
      <bottom style="medium">
        <color indexed="64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64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10"/>
      </right>
      <top style="medium">
        <color indexed="64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64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10"/>
      </right>
      <top style="medium">
        <color indexed="64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64"/>
      </top>
      <bottom style="thin">
        <color indexed="10"/>
      </bottom>
      <diagonal/>
    </border>
    <border>
      <left style="thin">
        <color indexed="10"/>
      </left>
      <right/>
      <top style="medium">
        <color indexed="64"/>
      </top>
      <bottom style="thin">
        <color indexed="10"/>
      </bottom>
      <diagonal/>
    </border>
    <border>
      <left/>
      <right style="thin">
        <color indexed="10"/>
      </right>
      <top style="medium">
        <color indexed="64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64"/>
      </top>
      <bottom style="thin">
        <color indexed="10"/>
      </bottom>
      <diagonal/>
    </border>
    <border>
      <left style="thin">
        <color indexed="10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10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10"/>
      </right>
      <top style="thin">
        <color indexed="10"/>
      </top>
      <bottom style="medium">
        <color indexed="64"/>
      </bottom>
      <diagonal/>
    </border>
    <border>
      <left style="thin">
        <color indexed="10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10"/>
      </right>
      <top style="medium">
        <color indexed="64"/>
      </top>
      <bottom style="medium">
        <color indexed="64"/>
      </bottom>
      <diagonal/>
    </border>
    <border>
      <left style="thin">
        <color indexed="10"/>
      </left>
      <right style="thin">
        <color indexed="10"/>
      </right>
      <top style="medium">
        <color indexed="64"/>
      </top>
      <bottom style="medium">
        <color indexed="64"/>
      </bottom>
      <diagonal/>
    </border>
    <border>
      <left style="thin">
        <color indexed="10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medium">
        <color indexed="8"/>
      </right>
      <top/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64"/>
      </top>
      <bottom style="thin">
        <color indexed="10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10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10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medium">
        <color indexed="8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medium">
        <color indexed="64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medium">
        <color indexed="64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10"/>
      </bottom>
      <diagonal/>
    </border>
    <border>
      <left style="medium">
        <color indexed="8"/>
      </left>
      <right/>
      <top style="thin">
        <color indexed="10"/>
      </top>
      <bottom style="thin">
        <color indexed="10"/>
      </bottom>
      <diagonal/>
    </border>
    <border>
      <left style="medium">
        <color indexed="8"/>
      </left>
      <right/>
      <top style="thin">
        <color indexed="10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</borders>
  <cellStyleXfs count="3">
    <xf numFmtId="0" fontId="0" fillId="0" borderId="0" applyNumberFormat="0" applyFill="0" applyBorder="0" applyProtection="0">
      <alignment vertical="center"/>
    </xf>
    <xf numFmtId="0" fontId="4" fillId="0" borderId="1" applyNumberFormat="0" applyFill="0" applyBorder="0" applyProtection="0">
      <alignment vertical="top" wrapText="1"/>
    </xf>
    <xf numFmtId="0" fontId="27" fillId="0" borderId="1" applyNumberFormat="0" applyFill="0" applyBorder="0" applyProtection="0">
      <alignment vertical="center"/>
    </xf>
  </cellStyleXfs>
  <cellXfs count="1364">
    <xf numFmtId="0" fontId="0" fillId="0" borderId="0" xfId="0">
      <alignment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2" fillId="0" borderId="1" xfId="1" applyNumberFormat="1" applyFont="1" applyAlignment="1">
      <alignment horizontal="center" vertical="top" wrapText="1"/>
    </xf>
    <xf numFmtId="0" fontId="2" fillId="5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5" borderId="16" xfId="1" applyFont="1" applyFill="1" applyBorder="1" applyAlignment="1">
      <alignment horizontal="center" vertical="center"/>
    </xf>
    <xf numFmtId="0" fontId="2" fillId="2" borderId="16" xfId="1" applyFont="1" applyFill="1" applyBorder="1" applyAlignment="1">
      <alignment horizontal="center" vertical="center"/>
    </xf>
    <xf numFmtId="49" fontId="3" fillId="5" borderId="161" xfId="1" applyNumberFormat="1" applyFont="1" applyFill="1" applyBorder="1" applyAlignment="1">
      <alignment horizontal="center" vertical="center"/>
    </xf>
    <xf numFmtId="49" fontId="6" fillId="5" borderId="162" xfId="1" applyNumberFormat="1" applyFont="1" applyFill="1" applyBorder="1" applyAlignment="1">
      <alignment horizontal="center" vertical="center"/>
    </xf>
    <xf numFmtId="0" fontId="3" fillId="5" borderId="65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157" xfId="1" applyNumberFormat="1" applyFont="1" applyFill="1" applyBorder="1" applyAlignment="1">
      <alignment horizontal="center" vertical="center"/>
    </xf>
    <xf numFmtId="0" fontId="3" fillId="5" borderId="160" xfId="1" applyNumberFormat="1" applyFont="1" applyFill="1" applyBorder="1" applyAlignment="1">
      <alignment horizontal="center" vertical="center"/>
    </xf>
    <xf numFmtId="0" fontId="3" fillId="2" borderId="160" xfId="1" applyNumberFormat="1" applyFont="1" applyFill="1" applyBorder="1" applyAlignment="1">
      <alignment horizontal="center" vertical="center"/>
    </xf>
    <xf numFmtId="0" fontId="3" fillId="5" borderId="13" xfId="1" applyNumberFormat="1" applyFont="1" applyFill="1" applyBorder="1" applyAlignment="1">
      <alignment horizontal="center" vertical="center"/>
    </xf>
    <xf numFmtId="0" fontId="3" fillId="5" borderId="183" xfId="1" applyNumberFormat="1" applyFont="1" applyFill="1" applyBorder="1" applyAlignment="1">
      <alignment horizontal="center" vertical="center"/>
    </xf>
    <xf numFmtId="49" fontId="3" fillId="5" borderId="1" xfId="1" applyNumberFormat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3" fillId="5" borderId="1" xfId="1" applyNumberFormat="1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  <xf numFmtId="49" fontId="3" fillId="2" borderId="161" xfId="1" applyNumberFormat="1" applyFont="1" applyFill="1" applyBorder="1" applyAlignment="1">
      <alignment horizontal="center" vertical="center"/>
    </xf>
    <xf numFmtId="0" fontId="3" fillId="5" borderId="167" xfId="1" applyNumberFormat="1" applyFont="1" applyFill="1" applyBorder="1" applyAlignment="1">
      <alignment horizontal="center" vertical="center"/>
    </xf>
    <xf numFmtId="0" fontId="3" fillId="5" borderId="181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49" fontId="5" fillId="5" borderId="1" xfId="1" applyNumberFormat="1" applyFont="1" applyFill="1" applyBorder="1" applyAlignment="1">
      <alignment horizontal="center" vertical="center"/>
    </xf>
    <xf numFmtId="0" fontId="2" fillId="2" borderId="1" xfId="1" applyNumberFormat="1" applyFont="1" applyFill="1" applyAlignment="1">
      <alignment horizontal="center" vertical="top" wrapText="1"/>
    </xf>
    <xf numFmtId="0" fontId="2" fillId="2" borderId="1" xfId="1" applyNumberFormat="1" applyFont="1" applyFill="1" applyBorder="1">
      <alignment vertical="top" wrapText="1"/>
    </xf>
    <xf numFmtId="49" fontId="8" fillId="2" borderId="1" xfId="1" applyNumberFormat="1" applyFont="1" applyFill="1" applyBorder="1" applyAlignment="1">
      <alignment vertical="center"/>
    </xf>
    <xf numFmtId="0" fontId="2" fillId="2" borderId="1" xfId="1" applyNumberFormat="1" applyFont="1" applyFill="1">
      <alignment vertical="top" wrapText="1"/>
    </xf>
    <xf numFmtId="0" fontId="8" fillId="2" borderId="1" xfId="1" applyFont="1" applyFill="1" applyBorder="1" applyAlignment="1">
      <alignment vertical="center"/>
    </xf>
    <xf numFmtId="0" fontId="7" fillId="2" borderId="1" xfId="1" applyFont="1" applyFill="1" applyBorder="1" applyAlignment="1">
      <alignment vertical="center"/>
    </xf>
    <xf numFmtId="0" fontId="2" fillId="2" borderId="1" xfId="1" applyFont="1" applyFill="1" applyBorder="1" applyAlignment="1">
      <alignment vertical="center"/>
    </xf>
    <xf numFmtId="49" fontId="7" fillId="2" borderId="1" xfId="1" applyNumberFormat="1" applyFont="1" applyFill="1" applyBorder="1" applyAlignment="1">
      <alignment vertical="center"/>
    </xf>
    <xf numFmtId="0" fontId="9" fillId="0" borderId="0" xfId="0" applyFont="1">
      <alignment vertical="center"/>
    </xf>
    <xf numFmtId="49" fontId="2" fillId="2" borderId="1" xfId="1" applyNumberFormat="1" applyFont="1" applyFill="1" applyBorder="1" applyAlignment="1">
      <alignment vertical="center"/>
    </xf>
    <xf numFmtId="49" fontId="2" fillId="2" borderId="16" xfId="1" applyNumberFormat="1" applyFont="1" applyFill="1" applyBorder="1" applyAlignment="1">
      <alignment vertical="center"/>
    </xf>
    <xf numFmtId="0" fontId="2" fillId="2" borderId="16" xfId="1" applyFont="1" applyFill="1" applyBorder="1" applyAlignment="1">
      <alignment vertical="center"/>
    </xf>
    <xf numFmtId="0" fontId="2" fillId="2" borderId="32" xfId="1" applyFont="1" applyFill="1" applyBorder="1" applyAlignment="1">
      <alignment vertical="center"/>
    </xf>
    <xf numFmtId="0" fontId="11" fillId="2" borderId="1" xfId="1" applyFont="1" applyFill="1" applyBorder="1" applyAlignment="1">
      <alignment vertical="top"/>
    </xf>
    <xf numFmtId="0" fontId="2" fillId="2" borderId="32" xfId="0" applyFont="1" applyFill="1" applyBorder="1">
      <alignment vertical="center"/>
    </xf>
    <xf numFmtId="49" fontId="2" fillId="2" borderId="1" xfId="0" applyNumberFormat="1" applyFont="1" applyFill="1" applyBorder="1">
      <alignment vertical="center"/>
    </xf>
    <xf numFmtId="0" fontId="2" fillId="2" borderId="16" xfId="0" applyFont="1" applyFill="1" applyBorder="1">
      <alignment vertical="center"/>
    </xf>
    <xf numFmtId="49" fontId="14" fillId="5" borderId="1" xfId="0" applyNumberFormat="1" applyFont="1" applyFill="1" applyBorder="1">
      <alignment vertical="center"/>
    </xf>
    <xf numFmtId="0" fontId="15" fillId="2" borderId="0" xfId="0" applyFont="1" applyFill="1">
      <alignment vertical="center"/>
    </xf>
    <xf numFmtId="49" fontId="15" fillId="5" borderId="1" xfId="0" applyNumberFormat="1" applyFont="1" applyFill="1" applyBorder="1">
      <alignment vertical="center"/>
    </xf>
    <xf numFmtId="0" fontId="16" fillId="5" borderId="1" xfId="0" applyFont="1" applyFill="1" applyBorder="1" applyAlignment="1">
      <alignment horizontal="center" vertical="center"/>
    </xf>
    <xf numFmtId="177" fontId="15" fillId="5" borderId="1" xfId="0" applyNumberFormat="1" applyFont="1" applyFill="1" applyBorder="1">
      <alignment vertical="center"/>
    </xf>
    <xf numFmtId="0" fontId="17" fillId="2" borderId="0" xfId="0" applyFont="1" applyFill="1">
      <alignment vertical="center"/>
    </xf>
    <xf numFmtId="0" fontId="18" fillId="2" borderId="0" xfId="0" applyFont="1" applyFill="1">
      <alignment vertical="center"/>
    </xf>
    <xf numFmtId="0" fontId="17" fillId="2" borderId="37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9" fillId="2" borderId="0" xfId="0" applyFont="1" applyFill="1">
      <alignment vertical="center"/>
    </xf>
    <xf numFmtId="0" fontId="2" fillId="0" borderId="1" xfId="1" applyNumberFormat="1" applyFont="1">
      <alignment vertical="top" wrapText="1"/>
    </xf>
    <xf numFmtId="49" fontId="8" fillId="2" borderId="1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vertical="center"/>
    </xf>
    <xf numFmtId="0" fontId="3" fillId="2" borderId="3" xfId="1" applyFont="1" applyFill="1" applyBorder="1" applyAlignment="1">
      <alignment horizontal="center" vertical="center"/>
    </xf>
    <xf numFmtId="0" fontId="3" fillId="5" borderId="165" xfId="1" applyFont="1" applyFill="1" applyBorder="1" applyAlignment="1">
      <alignment vertical="center"/>
    </xf>
    <xf numFmtId="0" fontId="3" fillId="5" borderId="185" xfId="1" applyNumberFormat="1" applyFont="1" applyFill="1" applyBorder="1" applyAlignment="1">
      <alignment horizontal="center" vertical="center"/>
    </xf>
    <xf numFmtId="0" fontId="3" fillId="5" borderId="186" xfId="1" applyNumberFormat="1" applyFont="1" applyFill="1" applyBorder="1" applyAlignment="1">
      <alignment horizontal="center" vertical="center"/>
    </xf>
    <xf numFmtId="0" fontId="3" fillId="5" borderId="188" xfId="1" applyNumberFormat="1" applyFont="1" applyFill="1" applyBorder="1" applyAlignment="1">
      <alignment horizontal="center" vertical="center"/>
    </xf>
    <xf numFmtId="0" fontId="3" fillId="5" borderId="187" xfId="1" applyNumberFormat="1" applyFont="1" applyFill="1" applyBorder="1" applyAlignment="1">
      <alignment horizontal="center" vertical="center"/>
    </xf>
    <xf numFmtId="0" fontId="2" fillId="0" borderId="1" xfId="1" applyNumberFormat="1" applyFont="1" applyBorder="1">
      <alignment vertical="top" wrapText="1"/>
    </xf>
    <xf numFmtId="49" fontId="3" fillId="0" borderId="160" xfId="1" applyNumberFormat="1" applyFont="1" applyFill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160" xfId="1" applyNumberFormat="1" applyFont="1" applyFill="1" applyBorder="1" applyAlignment="1">
      <alignment horizontal="center" vertical="center"/>
    </xf>
    <xf numFmtId="0" fontId="3" fillId="0" borderId="185" xfId="1" applyNumberFormat="1" applyFont="1" applyFill="1" applyBorder="1" applyAlignment="1">
      <alignment horizontal="center" vertical="center"/>
    </xf>
    <xf numFmtId="0" fontId="3" fillId="0" borderId="188" xfId="1" applyNumberFormat="1" applyFont="1" applyFill="1" applyBorder="1" applyAlignment="1">
      <alignment horizontal="center" vertical="center"/>
    </xf>
    <xf numFmtId="49" fontId="3" fillId="7" borderId="160" xfId="1" applyNumberFormat="1" applyFont="1" applyFill="1" applyBorder="1" applyAlignment="1">
      <alignment horizontal="center" vertical="center"/>
    </xf>
    <xf numFmtId="49" fontId="3" fillId="8" borderId="160" xfId="1" applyNumberFormat="1" applyFont="1" applyFill="1" applyBorder="1" applyAlignment="1">
      <alignment horizontal="center" vertical="center"/>
    </xf>
    <xf numFmtId="0" fontId="3" fillId="0" borderId="13" xfId="1" applyNumberFormat="1" applyFont="1" applyFill="1" applyBorder="1" applyAlignment="1">
      <alignment horizontal="center" vertical="center"/>
    </xf>
    <xf numFmtId="0" fontId="3" fillId="0" borderId="191" xfId="1" applyFont="1" applyFill="1" applyBorder="1" applyAlignment="1">
      <alignment horizontal="center" vertical="center"/>
    </xf>
    <xf numFmtId="179" fontId="3" fillId="0" borderId="192" xfId="1" applyNumberFormat="1" applyFont="1" applyFill="1" applyBorder="1" applyAlignment="1">
      <alignment horizontal="center" vertical="center"/>
    </xf>
    <xf numFmtId="179" fontId="3" fillId="0" borderId="193" xfId="1" applyNumberFormat="1" applyFont="1" applyFill="1" applyBorder="1" applyAlignment="1">
      <alignment horizontal="center" vertical="center"/>
    </xf>
    <xf numFmtId="179" fontId="3" fillId="0" borderId="192" xfId="1" applyNumberFormat="1" applyFont="1" applyFill="1" applyBorder="1" applyAlignment="1">
      <alignment horizontal="center" vertical="center" shrinkToFit="1"/>
    </xf>
    <xf numFmtId="0" fontId="3" fillId="0" borderId="156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79" fontId="3" fillId="0" borderId="6" xfId="1" applyNumberFormat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5" borderId="197" xfId="1" applyFont="1" applyFill="1" applyBorder="1" applyAlignment="1">
      <alignment horizontal="center" vertical="center"/>
    </xf>
    <xf numFmtId="0" fontId="3" fillId="0" borderId="197" xfId="1" applyFont="1" applyFill="1" applyBorder="1" applyAlignment="1">
      <alignment vertical="center"/>
    </xf>
    <xf numFmtId="0" fontId="3" fillId="5" borderId="203" xfId="1" applyFont="1" applyFill="1" applyBorder="1" applyAlignment="1">
      <alignment vertical="center"/>
    </xf>
    <xf numFmtId="0" fontId="3" fillId="5" borderId="190" xfId="1" applyFont="1" applyFill="1" applyBorder="1" applyAlignment="1">
      <alignment vertical="center"/>
    </xf>
    <xf numFmtId="0" fontId="3" fillId="5" borderId="197" xfId="1" applyFont="1" applyFill="1" applyBorder="1" applyAlignment="1">
      <alignment vertical="center"/>
    </xf>
    <xf numFmtId="0" fontId="3" fillId="5" borderId="165" xfId="1" applyFont="1" applyFill="1" applyBorder="1" applyAlignment="1">
      <alignment horizontal="center" vertical="center"/>
    </xf>
    <xf numFmtId="0" fontId="3" fillId="0" borderId="197" xfId="1" applyFont="1" applyFill="1" applyBorder="1" applyAlignment="1">
      <alignment horizontal="center" vertical="center"/>
    </xf>
    <xf numFmtId="49" fontId="3" fillId="0" borderId="160" xfId="1" applyNumberFormat="1" applyFont="1" applyFill="1" applyBorder="1" applyAlignment="1">
      <alignment horizontal="center" vertical="center" wrapText="1"/>
    </xf>
    <xf numFmtId="49" fontId="3" fillId="0" borderId="161" xfId="1" applyNumberFormat="1" applyFont="1" applyFill="1" applyBorder="1" applyAlignment="1">
      <alignment horizontal="center" vertical="center"/>
    </xf>
    <xf numFmtId="49" fontId="3" fillId="0" borderId="159" xfId="1" applyNumberFormat="1" applyFont="1" applyFill="1" applyBorder="1" applyAlignment="1">
      <alignment horizontal="center" vertical="center"/>
    </xf>
    <xf numFmtId="0" fontId="3" fillId="0" borderId="205" xfId="1" applyFont="1" applyFill="1" applyBorder="1" applyAlignment="1">
      <alignment horizontal="center" vertical="center"/>
    </xf>
    <xf numFmtId="0" fontId="3" fillId="0" borderId="156" xfId="1" applyNumberFormat="1" applyFont="1" applyFill="1" applyBorder="1" applyAlignment="1">
      <alignment horizontal="center" vertical="center"/>
    </xf>
    <xf numFmtId="0" fontId="3" fillId="0" borderId="159" xfId="1" applyNumberFormat="1" applyFont="1" applyFill="1" applyBorder="1" applyAlignment="1">
      <alignment horizontal="center" vertical="center"/>
    </xf>
    <xf numFmtId="0" fontId="3" fillId="0" borderId="182" xfId="1" applyNumberFormat="1" applyFont="1" applyFill="1" applyBorder="1" applyAlignment="1">
      <alignment horizontal="center" vertical="center"/>
    </xf>
    <xf numFmtId="49" fontId="3" fillId="0" borderId="194" xfId="1" applyNumberFormat="1" applyFont="1" applyFill="1" applyBorder="1" applyAlignment="1">
      <alignment horizontal="center" vertical="center"/>
    </xf>
    <xf numFmtId="0" fontId="3" fillId="0" borderId="175" xfId="1" applyFont="1" applyFill="1" applyBorder="1" applyAlignment="1">
      <alignment horizontal="center" vertical="center"/>
    </xf>
    <xf numFmtId="0" fontId="3" fillId="0" borderId="173" xfId="1" applyNumberFormat="1" applyFont="1" applyFill="1" applyBorder="1" applyAlignment="1">
      <alignment horizontal="center" vertical="center"/>
    </xf>
    <xf numFmtId="0" fontId="3" fillId="0" borderId="179" xfId="1" applyNumberFormat="1" applyFont="1" applyFill="1" applyBorder="1" applyAlignment="1">
      <alignment horizontal="center" vertical="center"/>
    </xf>
    <xf numFmtId="49" fontId="3" fillId="0" borderId="169" xfId="1" applyNumberFormat="1" applyFont="1" applyFill="1" applyBorder="1" applyAlignment="1">
      <alignment horizontal="center" vertical="center"/>
    </xf>
    <xf numFmtId="49" fontId="3" fillId="0" borderId="185" xfId="1" applyNumberFormat="1" applyFont="1" applyFill="1" applyBorder="1" applyAlignment="1">
      <alignment horizontal="center" vertical="center"/>
    </xf>
    <xf numFmtId="0" fontId="3" fillId="0" borderId="164" xfId="1" applyFont="1" applyFill="1" applyBorder="1" applyAlignment="1">
      <alignment horizontal="center" vertical="center"/>
    </xf>
    <xf numFmtId="0" fontId="3" fillId="0" borderId="206" xfId="1" applyFont="1" applyFill="1" applyBorder="1" applyAlignment="1">
      <alignment vertical="center"/>
    </xf>
    <xf numFmtId="0" fontId="3" fillId="0" borderId="202" xfId="1" applyFont="1" applyFill="1" applyBorder="1" applyAlignment="1">
      <alignment horizontal="center" vertical="center"/>
    </xf>
    <xf numFmtId="0" fontId="3" fillId="0" borderId="198" xfId="1" applyNumberFormat="1" applyFont="1" applyFill="1" applyBorder="1" applyAlignment="1">
      <alignment horizontal="center" vertical="center"/>
    </xf>
    <xf numFmtId="0" fontId="3" fillId="0" borderId="186" xfId="1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204" xfId="1" applyFont="1" applyFill="1" applyBorder="1" applyAlignment="1">
      <alignment horizontal="center" vertical="center"/>
    </xf>
    <xf numFmtId="0" fontId="3" fillId="0" borderId="194" xfId="1" applyNumberFormat="1" applyFont="1" applyFill="1" applyBorder="1" applyAlignment="1">
      <alignment horizontal="center" vertical="center"/>
    </xf>
    <xf numFmtId="49" fontId="6" fillId="0" borderId="162" xfId="1" applyNumberFormat="1" applyFont="1" applyFill="1" applyBorder="1" applyAlignment="1">
      <alignment horizontal="center" vertical="center"/>
    </xf>
    <xf numFmtId="0" fontId="3" fillId="0" borderId="175" xfId="1" applyFont="1" applyFill="1" applyBorder="1" applyAlignment="1">
      <alignment vertical="center"/>
    </xf>
    <xf numFmtId="0" fontId="3" fillId="0" borderId="165" xfId="1" applyFont="1" applyFill="1" applyBorder="1" applyAlignment="1">
      <alignment horizontal="center" vertical="center"/>
    </xf>
    <xf numFmtId="0" fontId="3" fillId="0" borderId="157" xfId="1" applyNumberFormat="1" applyFont="1" applyFill="1" applyBorder="1" applyAlignment="1">
      <alignment horizontal="center" vertical="center"/>
    </xf>
    <xf numFmtId="0" fontId="3" fillId="0" borderId="167" xfId="1" applyNumberFormat="1" applyFont="1" applyFill="1" applyBorder="1" applyAlignment="1">
      <alignment horizontal="center" vertical="center"/>
    </xf>
    <xf numFmtId="0" fontId="3" fillId="0" borderId="183" xfId="1" applyNumberFormat="1" applyFont="1" applyFill="1" applyBorder="1" applyAlignment="1">
      <alignment horizontal="center" vertical="center"/>
    </xf>
    <xf numFmtId="0" fontId="3" fillId="0" borderId="205" xfId="1" applyFont="1" applyFill="1" applyBorder="1" applyAlignment="1">
      <alignment vertical="center"/>
    </xf>
    <xf numFmtId="0" fontId="3" fillId="0" borderId="221" xfId="1" applyFont="1" applyFill="1" applyBorder="1" applyAlignment="1">
      <alignment horizontal="center" vertical="center"/>
    </xf>
    <xf numFmtId="0" fontId="2" fillId="0" borderId="1" xfId="1" applyNumberFormat="1" applyFont="1" applyAlignment="1">
      <alignment horizontal="left" vertical="top" wrapText="1"/>
    </xf>
    <xf numFmtId="0" fontId="9" fillId="0" borderId="1" xfId="2" applyFont="1">
      <alignment vertical="center"/>
    </xf>
    <xf numFmtId="0" fontId="2" fillId="2" borderId="32" xfId="2" applyFont="1" applyFill="1" applyBorder="1">
      <alignment vertical="center"/>
    </xf>
    <xf numFmtId="49" fontId="2" fillId="2" borderId="1" xfId="2" applyNumberFormat="1" applyFont="1" applyFill="1" applyBorder="1">
      <alignment vertical="center"/>
    </xf>
    <xf numFmtId="0" fontId="2" fillId="2" borderId="16" xfId="2" applyFont="1" applyFill="1" applyBorder="1">
      <alignment vertical="center"/>
    </xf>
    <xf numFmtId="0" fontId="3" fillId="0" borderId="1" xfId="1" applyNumberFormat="1" applyFont="1" applyFill="1" applyBorder="1" applyAlignment="1">
      <alignment horizontal="center" vertical="center"/>
    </xf>
    <xf numFmtId="0" fontId="3" fillId="0" borderId="161" xfId="1" applyNumberFormat="1" applyFont="1" applyFill="1" applyBorder="1" applyAlignment="1">
      <alignment horizontal="center" vertical="center"/>
    </xf>
    <xf numFmtId="0" fontId="3" fillId="0" borderId="203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203" xfId="1" applyFont="1" applyFill="1" applyBorder="1" applyAlignment="1">
      <alignment vertical="center"/>
    </xf>
    <xf numFmtId="0" fontId="3" fillId="0" borderId="224" xfId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7" xfId="1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179" fontId="3" fillId="0" borderId="202" xfId="1" applyNumberFormat="1" applyFont="1" applyFill="1" applyBorder="1" applyAlignment="1">
      <alignment horizontal="center" vertical="center"/>
    </xf>
    <xf numFmtId="0" fontId="26" fillId="0" borderId="156" xfId="1" applyFont="1" applyFill="1" applyBorder="1" applyAlignment="1">
      <alignment horizontal="center" vertical="center"/>
    </xf>
    <xf numFmtId="0" fontId="26" fillId="5" borderId="4" xfId="1" applyFont="1" applyFill="1" applyBorder="1" applyAlignment="1">
      <alignment horizontal="center" vertical="center"/>
    </xf>
    <xf numFmtId="0" fontId="26" fillId="0" borderId="4" xfId="1" applyFont="1" applyFill="1" applyBorder="1" applyAlignment="1">
      <alignment horizontal="center" vertical="center"/>
    </xf>
    <xf numFmtId="0" fontId="26" fillId="0" borderId="2" xfId="1" applyFont="1" applyFill="1" applyBorder="1" applyAlignment="1">
      <alignment horizontal="center" vertical="center"/>
    </xf>
    <xf numFmtId="0" fontId="26" fillId="0" borderId="3" xfId="1" applyFont="1" applyFill="1" applyBorder="1" applyAlignment="1">
      <alignment horizontal="center" vertical="center"/>
    </xf>
    <xf numFmtId="0" fontId="26" fillId="7" borderId="2" xfId="1" applyFont="1" applyFill="1" applyBorder="1" applyAlignment="1">
      <alignment horizontal="center" vertical="center"/>
    </xf>
    <xf numFmtId="0" fontId="28" fillId="0" borderId="156" xfId="1" applyNumberFormat="1" applyFont="1" applyFill="1" applyBorder="1" applyAlignment="1">
      <alignment horizontal="center" vertical="center"/>
    </xf>
    <xf numFmtId="0" fontId="28" fillId="0" borderId="2" xfId="1" applyFont="1" applyFill="1" applyBorder="1" applyAlignment="1">
      <alignment horizontal="center" vertical="center"/>
    </xf>
    <xf numFmtId="0" fontId="28" fillId="0" borderId="156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49" fontId="32" fillId="2" borderId="1" xfId="1" applyNumberFormat="1" applyFont="1" applyFill="1" applyBorder="1" applyAlignment="1">
      <alignment horizontal="center" vertical="center"/>
    </xf>
    <xf numFmtId="49" fontId="9" fillId="2" borderId="1" xfId="1" applyNumberFormat="1" applyFont="1" applyFill="1" applyBorder="1" applyAlignment="1">
      <alignment vertical="center"/>
    </xf>
    <xf numFmtId="0" fontId="28" fillId="5" borderId="1" xfId="1" applyFont="1" applyFill="1" applyBorder="1" applyAlignment="1">
      <alignment vertical="center"/>
    </xf>
    <xf numFmtId="49" fontId="18" fillId="5" borderId="1" xfId="1" applyNumberFormat="1" applyFont="1" applyFill="1" applyBorder="1" applyAlignment="1">
      <alignment horizontal="center" vertical="center"/>
    </xf>
    <xf numFmtId="0" fontId="9" fillId="5" borderId="1" xfId="1" applyFont="1" applyFill="1" applyBorder="1" applyAlignment="1">
      <alignment vertical="center"/>
    </xf>
    <xf numFmtId="49" fontId="9" fillId="5" borderId="1" xfId="1" applyNumberFormat="1" applyFont="1" applyFill="1" applyBorder="1" applyAlignment="1">
      <alignment vertical="center"/>
    </xf>
    <xf numFmtId="0" fontId="9" fillId="5" borderId="16" xfId="1" applyFont="1" applyFill="1" applyBorder="1" applyAlignment="1">
      <alignment vertical="center"/>
    </xf>
    <xf numFmtId="49" fontId="28" fillId="5" borderId="1" xfId="1" applyNumberFormat="1" applyFont="1" applyFill="1" applyBorder="1" applyAlignment="1">
      <alignment horizontal="center" vertical="center"/>
    </xf>
    <xf numFmtId="0" fontId="9" fillId="0" borderId="1" xfId="1" applyNumberFormat="1" applyFont="1">
      <alignment vertical="top" wrapText="1"/>
    </xf>
    <xf numFmtId="179" fontId="3" fillId="4" borderId="193" xfId="1" applyNumberFormat="1" applyFont="1" applyFill="1" applyBorder="1" applyAlignment="1">
      <alignment horizontal="center" vertical="center"/>
    </xf>
    <xf numFmtId="179" fontId="3" fillId="0" borderId="1" xfId="1" applyNumberFormat="1" applyFont="1" applyFill="1" applyBorder="1" applyAlignment="1">
      <alignment horizontal="center" vertical="center"/>
    </xf>
    <xf numFmtId="179" fontId="3" fillId="0" borderId="200" xfId="1" applyNumberFormat="1" applyFont="1" applyFill="1" applyBorder="1" applyAlignment="1">
      <alignment horizontal="center" vertical="center"/>
    </xf>
    <xf numFmtId="179" fontId="3" fillId="0" borderId="209" xfId="1" applyNumberFormat="1" applyFont="1" applyFill="1" applyBorder="1" applyAlignment="1">
      <alignment horizontal="center" vertical="center"/>
    </xf>
    <xf numFmtId="179" fontId="3" fillId="0" borderId="226" xfId="1" applyNumberFormat="1" applyFont="1" applyFill="1" applyBorder="1" applyAlignment="1">
      <alignment horizontal="center" vertical="center"/>
    </xf>
    <xf numFmtId="179" fontId="3" fillId="0" borderId="209" xfId="1" applyNumberFormat="1" applyFont="1" applyFill="1" applyBorder="1" applyAlignment="1">
      <alignment horizontal="center" vertical="center" shrinkToFit="1"/>
    </xf>
    <xf numFmtId="0" fontId="3" fillId="0" borderId="240" xfId="1" applyFont="1" applyFill="1" applyBorder="1" applyAlignment="1">
      <alignment horizontal="center" vertical="center"/>
    </xf>
    <xf numFmtId="179" fontId="28" fillId="0" borderId="200" xfId="1" applyNumberFormat="1" applyFont="1" applyFill="1" applyBorder="1" applyAlignment="1">
      <alignment horizontal="center" vertical="center"/>
    </xf>
    <xf numFmtId="49" fontId="28" fillId="0" borderId="198" xfId="1" applyNumberFormat="1" applyFont="1" applyFill="1" applyBorder="1" applyAlignment="1">
      <alignment horizontal="center" vertical="center" shrinkToFit="1"/>
    </xf>
    <xf numFmtId="0" fontId="28" fillId="0" borderId="197" xfId="1" applyFont="1" applyFill="1" applyBorder="1" applyAlignment="1">
      <alignment vertical="center"/>
    </xf>
    <xf numFmtId="0" fontId="28" fillId="0" borderId="193" xfId="1" applyNumberFormat="1" applyFont="1" applyFill="1" applyBorder="1" applyAlignment="1">
      <alignment horizontal="center" vertical="center"/>
    </xf>
    <xf numFmtId="0" fontId="28" fillId="0" borderId="193" xfId="1" applyFont="1" applyFill="1" applyBorder="1" applyAlignment="1">
      <alignment horizontal="center" vertical="center"/>
    </xf>
    <xf numFmtId="0" fontId="28" fillId="0" borderId="198" xfId="1" applyNumberFormat="1" applyFont="1" applyFill="1" applyBorder="1" applyAlignment="1">
      <alignment horizontal="center" vertical="center"/>
    </xf>
    <xf numFmtId="0" fontId="28" fillId="0" borderId="201" xfId="1" applyNumberFormat="1" applyFont="1" applyFill="1" applyBorder="1" applyAlignment="1">
      <alignment horizontal="center" vertical="center"/>
    </xf>
    <xf numFmtId="49" fontId="3" fillId="4" borderId="160" xfId="1" applyNumberFormat="1" applyFont="1" applyFill="1" applyBorder="1" applyAlignment="1">
      <alignment horizontal="center" vertical="center"/>
    </xf>
    <xf numFmtId="0" fontId="3" fillId="0" borderId="242" xfId="1" applyFont="1" applyFill="1" applyBorder="1" applyAlignment="1">
      <alignment horizontal="center" vertical="center"/>
    </xf>
    <xf numFmtId="0" fontId="26" fillId="4" borderId="197" xfId="1" applyFont="1" applyFill="1" applyBorder="1" applyAlignment="1">
      <alignment horizontal="center" vertical="center"/>
    </xf>
    <xf numFmtId="0" fontId="26" fillId="4" borderId="2" xfId="1" applyFont="1" applyFill="1" applyBorder="1" applyAlignment="1">
      <alignment horizontal="center" vertical="center"/>
    </xf>
    <xf numFmtId="0" fontId="26" fillId="4" borderId="160" xfId="1" applyNumberFormat="1" applyFont="1" applyFill="1" applyBorder="1" applyAlignment="1">
      <alignment horizontal="center" vertical="center"/>
    </xf>
    <xf numFmtId="0" fontId="26" fillId="4" borderId="13" xfId="1" applyNumberFormat="1" applyFont="1" applyFill="1" applyBorder="1" applyAlignment="1">
      <alignment horizontal="center" vertical="center"/>
    </xf>
    <xf numFmtId="0" fontId="28" fillId="0" borderId="2" xfId="1" applyNumberFormat="1" applyFont="1" applyFill="1" applyBorder="1" applyAlignment="1">
      <alignment horizontal="center" vertical="center"/>
    </xf>
    <xf numFmtId="0" fontId="26" fillId="7" borderId="197" xfId="1" applyFont="1" applyFill="1" applyBorder="1" applyAlignment="1">
      <alignment horizontal="center" vertical="center"/>
    </xf>
    <xf numFmtId="0" fontId="26" fillId="7" borderId="160" xfId="1" applyNumberFormat="1" applyFont="1" applyFill="1" applyBorder="1" applyAlignment="1">
      <alignment horizontal="center" vertical="center"/>
    </xf>
    <xf numFmtId="0" fontId="26" fillId="7" borderId="13" xfId="1" applyNumberFormat="1" applyFont="1" applyFill="1" applyBorder="1" applyAlignment="1">
      <alignment horizontal="center" vertical="center"/>
    </xf>
    <xf numFmtId="0" fontId="26" fillId="8" borderId="197" xfId="1" applyFont="1" applyFill="1" applyBorder="1" applyAlignment="1">
      <alignment horizontal="center" vertical="center"/>
    </xf>
    <xf numFmtId="0" fontId="26" fillId="8" borderId="2" xfId="1" applyFont="1" applyFill="1" applyBorder="1" applyAlignment="1">
      <alignment horizontal="center" vertical="center"/>
    </xf>
    <xf numFmtId="0" fontId="26" fillId="8" borderId="160" xfId="1" applyNumberFormat="1" applyFont="1" applyFill="1" applyBorder="1" applyAlignment="1">
      <alignment horizontal="center" vertical="center"/>
    </xf>
    <xf numFmtId="0" fontId="26" fillId="8" borderId="13" xfId="1" applyNumberFormat="1" applyFont="1" applyFill="1" applyBorder="1" applyAlignment="1">
      <alignment horizontal="center" vertical="center"/>
    </xf>
    <xf numFmtId="49" fontId="26" fillId="7" borderId="160" xfId="1" applyNumberFormat="1" applyFont="1" applyFill="1" applyBorder="1" applyAlignment="1">
      <alignment horizontal="center" vertical="center"/>
    </xf>
    <xf numFmtId="49" fontId="26" fillId="8" borderId="160" xfId="1" applyNumberFormat="1" applyFont="1" applyFill="1" applyBorder="1" applyAlignment="1">
      <alignment horizontal="center" vertical="center"/>
    </xf>
    <xf numFmtId="3" fontId="3" fillId="0" borderId="205" xfId="1" applyNumberFormat="1" applyFont="1" applyFill="1" applyBorder="1" applyAlignment="1">
      <alignment horizontal="center" vertical="center"/>
    </xf>
    <xf numFmtId="3" fontId="3" fillId="0" borderId="197" xfId="1" applyNumberFormat="1" applyFont="1" applyFill="1" applyBorder="1" applyAlignment="1">
      <alignment horizontal="center" vertical="center"/>
    </xf>
    <xf numFmtId="3" fontId="3" fillId="5" borderId="197" xfId="1" applyNumberFormat="1" applyFont="1" applyFill="1" applyBorder="1" applyAlignment="1">
      <alignment horizontal="center" vertical="center"/>
    </xf>
    <xf numFmtId="3" fontId="3" fillId="5" borderId="165" xfId="1" applyNumberFormat="1" applyFont="1" applyFill="1" applyBorder="1" applyAlignment="1">
      <alignment horizontal="center" vertical="center"/>
    </xf>
    <xf numFmtId="3" fontId="3" fillId="0" borderId="156" xfId="1" applyNumberFormat="1" applyFont="1" applyFill="1" applyBorder="1" applyAlignment="1">
      <alignment horizontal="center" vertical="center"/>
    </xf>
    <xf numFmtId="3" fontId="3" fillId="0" borderId="2" xfId="1" applyNumberFormat="1" applyFont="1" applyFill="1" applyBorder="1" applyAlignment="1">
      <alignment horizontal="center" vertical="center"/>
    </xf>
    <xf numFmtId="3" fontId="26" fillId="7" borderId="2" xfId="1" applyNumberFormat="1" applyFont="1" applyFill="1" applyBorder="1" applyAlignment="1">
      <alignment horizontal="center" vertical="center"/>
    </xf>
    <xf numFmtId="3" fontId="3" fillId="0" borderId="3" xfId="1" applyNumberFormat="1" applyFont="1" applyFill="1" applyBorder="1" applyAlignment="1">
      <alignment horizontal="center" vertical="center"/>
    </xf>
    <xf numFmtId="3" fontId="3" fillId="5" borderId="3" xfId="1" applyNumberFormat="1" applyFont="1" applyFill="1" applyBorder="1" applyAlignment="1">
      <alignment horizontal="center" vertical="center"/>
    </xf>
    <xf numFmtId="3" fontId="3" fillId="5" borderId="157" xfId="1" applyNumberFormat="1" applyFont="1" applyFill="1" applyBorder="1" applyAlignment="1">
      <alignment horizontal="center" vertical="center"/>
    </xf>
    <xf numFmtId="3" fontId="3" fillId="0" borderId="159" xfId="1" applyNumberFormat="1" applyFont="1" applyFill="1" applyBorder="1" applyAlignment="1">
      <alignment horizontal="center" vertical="center"/>
    </xf>
    <xf numFmtId="3" fontId="3" fillId="0" borderId="160" xfId="1" applyNumberFormat="1" applyFont="1" applyFill="1" applyBorder="1" applyAlignment="1">
      <alignment horizontal="center" vertical="center"/>
    </xf>
    <xf numFmtId="3" fontId="26" fillId="7" borderId="160" xfId="1" applyNumberFormat="1" applyFont="1" applyFill="1" applyBorder="1" applyAlignment="1">
      <alignment horizontal="center" vertical="center"/>
    </xf>
    <xf numFmtId="3" fontId="3" fillId="5" borderId="160" xfId="1" applyNumberFormat="1" applyFont="1" applyFill="1" applyBorder="1" applyAlignment="1">
      <alignment horizontal="center" vertical="center"/>
    </xf>
    <xf numFmtId="3" fontId="3" fillId="5" borderId="162" xfId="1" applyNumberFormat="1" applyFont="1" applyFill="1" applyBorder="1" applyAlignment="1">
      <alignment horizontal="center" vertical="center"/>
    </xf>
    <xf numFmtId="3" fontId="3" fillId="0" borderId="182" xfId="1" applyNumberFormat="1" applyFont="1" applyFill="1" applyBorder="1" applyAlignment="1">
      <alignment horizontal="center" vertical="center"/>
    </xf>
    <xf numFmtId="3" fontId="3" fillId="0" borderId="13" xfId="1" applyNumberFormat="1" applyFont="1" applyFill="1" applyBorder="1" applyAlignment="1">
      <alignment horizontal="center" vertical="center"/>
    </xf>
    <xf numFmtId="3" fontId="3" fillId="5" borderId="13" xfId="1" applyNumberFormat="1" applyFont="1" applyFill="1" applyBorder="1" applyAlignment="1">
      <alignment horizontal="center" vertical="center"/>
    </xf>
    <xf numFmtId="3" fontId="3" fillId="5" borderId="183" xfId="1" applyNumberFormat="1" applyFont="1" applyFill="1" applyBorder="1" applyAlignment="1">
      <alignment horizontal="center" vertical="center"/>
    </xf>
    <xf numFmtId="3" fontId="3" fillId="0" borderId="157" xfId="1" applyNumberFormat="1" applyFont="1" applyFill="1" applyBorder="1" applyAlignment="1">
      <alignment horizontal="center" vertical="center"/>
    </xf>
    <xf numFmtId="0" fontId="28" fillId="0" borderId="171" xfId="1" applyFont="1" applyFill="1" applyBorder="1" applyAlignment="1">
      <alignment horizontal="center" vertical="center"/>
    </xf>
    <xf numFmtId="0" fontId="28" fillId="0" borderId="172" xfId="1" applyFont="1" applyFill="1" applyBorder="1" applyAlignment="1">
      <alignment horizontal="center" vertical="center"/>
    </xf>
    <xf numFmtId="0" fontId="28" fillId="0" borderId="173" xfId="1" applyNumberFormat="1" applyFont="1" applyFill="1" applyBorder="1" applyAlignment="1">
      <alignment horizontal="center" vertical="center"/>
    </xf>
    <xf numFmtId="0" fontId="28" fillId="0" borderId="169" xfId="1" applyNumberFormat="1" applyFont="1" applyFill="1" applyBorder="1" applyAlignment="1">
      <alignment horizontal="center" vertical="center"/>
    </xf>
    <xf numFmtId="0" fontId="28" fillId="0" borderId="175" xfId="1" applyFont="1" applyFill="1" applyBorder="1" applyAlignment="1">
      <alignment horizontal="center" vertical="center"/>
    </xf>
    <xf numFmtId="0" fontId="28" fillId="0" borderId="197" xfId="1" applyFont="1" applyFill="1" applyBorder="1" applyAlignment="1">
      <alignment horizontal="center" vertical="center"/>
    </xf>
    <xf numFmtId="0" fontId="28" fillId="0" borderId="206" xfId="1" applyFont="1" applyFill="1" applyBorder="1" applyAlignment="1">
      <alignment vertical="center"/>
    </xf>
    <xf numFmtId="0" fontId="28" fillId="0" borderId="164" xfId="1" applyFont="1" applyFill="1" applyBorder="1" applyAlignment="1">
      <alignment horizontal="center" vertical="center"/>
    </xf>
    <xf numFmtId="0" fontId="28" fillId="0" borderId="171" xfId="1" applyNumberFormat="1" applyFont="1" applyFill="1" applyBorder="1" applyAlignment="1">
      <alignment horizontal="center" vertical="center"/>
    </xf>
    <xf numFmtId="0" fontId="28" fillId="0" borderId="220" xfId="1" applyFont="1" applyFill="1" applyBorder="1" applyAlignment="1">
      <alignment horizontal="center" vertical="center"/>
    </xf>
    <xf numFmtId="0" fontId="28" fillId="0" borderId="218" xfId="1" applyFont="1" applyFill="1" applyBorder="1" applyAlignment="1">
      <alignment horizontal="center" vertical="center"/>
    </xf>
    <xf numFmtId="0" fontId="28" fillId="0" borderId="219" xfId="1" applyFont="1" applyFill="1" applyBorder="1" applyAlignment="1">
      <alignment horizontal="center" vertical="center"/>
    </xf>
    <xf numFmtId="0" fontId="28" fillId="0" borderId="223" xfId="1" applyFont="1" applyFill="1" applyBorder="1" applyAlignment="1">
      <alignment horizontal="center" vertical="center"/>
    </xf>
    <xf numFmtId="0" fontId="28" fillId="0" borderId="210" xfId="1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/>
    </xf>
    <xf numFmtId="0" fontId="28" fillId="0" borderId="6" xfId="1" applyFont="1" applyFill="1" applyBorder="1" applyAlignment="1">
      <alignment horizontal="center" vertical="center"/>
    </xf>
    <xf numFmtId="0" fontId="28" fillId="0" borderId="178" xfId="1" applyNumberFormat="1" applyFont="1" applyFill="1" applyBorder="1" applyAlignment="1">
      <alignment horizontal="center" vertical="center"/>
    </xf>
    <xf numFmtId="0" fontId="28" fillId="0" borderId="199" xfId="1" applyNumberFormat="1" applyFont="1" applyFill="1" applyBorder="1" applyAlignment="1">
      <alignment horizontal="center" vertical="center"/>
    </xf>
    <xf numFmtId="0" fontId="28" fillId="0" borderId="158" xfId="1" applyNumberFormat="1" applyFont="1" applyFill="1" applyBorder="1" applyAlignment="1">
      <alignment horizontal="center" vertical="center"/>
    </xf>
    <xf numFmtId="0" fontId="28" fillId="0" borderId="179" xfId="1" applyNumberFormat="1" applyFont="1" applyFill="1" applyBorder="1" applyAlignment="1">
      <alignment horizontal="center" vertical="center"/>
    </xf>
    <xf numFmtId="0" fontId="28" fillId="0" borderId="196" xfId="1" applyNumberFormat="1" applyFont="1" applyFill="1" applyBorder="1" applyAlignment="1">
      <alignment horizontal="center" vertical="center"/>
    </xf>
    <xf numFmtId="0" fontId="28" fillId="0" borderId="184" xfId="1" applyNumberFormat="1" applyFont="1" applyFill="1" applyBorder="1" applyAlignment="1">
      <alignment horizontal="center" vertical="center"/>
    </xf>
    <xf numFmtId="0" fontId="28" fillId="0" borderId="180" xfId="1" applyNumberFormat="1" applyFont="1" applyFill="1" applyBorder="1" applyAlignment="1">
      <alignment horizontal="center" vertical="center"/>
    </xf>
    <xf numFmtId="0" fontId="3" fillId="8" borderId="197" xfId="1" applyFont="1" applyFill="1" applyBorder="1" applyAlignment="1">
      <alignment horizontal="center" vertical="center"/>
    </xf>
    <xf numFmtId="0" fontId="3" fillId="8" borderId="160" xfId="1" applyNumberFormat="1" applyFont="1" applyFill="1" applyBorder="1" applyAlignment="1">
      <alignment horizontal="center" vertical="center"/>
    </xf>
    <xf numFmtId="0" fontId="3" fillId="8" borderId="13" xfId="1" applyNumberFormat="1" applyFont="1" applyFill="1" applyBorder="1" applyAlignment="1">
      <alignment horizontal="center" vertical="center"/>
    </xf>
    <xf numFmtId="179" fontId="28" fillId="0" borderId="192" xfId="1" applyNumberFormat="1" applyFont="1" applyFill="1" applyBorder="1" applyAlignment="1">
      <alignment horizontal="center" vertical="center"/>
    </xf>
    <xf numFmtId="49" fontId="28" fillId="0" borderId="160" xfId="1" applyNumberFormat="1" applyFont="1" applyFill="1" applyBorder="1" applyAlignment="1">
      <alignment horizontal="center" vertical="center"/>
    </xf>
    <xf numFmtId="0" fontId="28" fillId="0" borderId="160" xfId="1" applyNumberFormat="1" applyFont="1" applyFill="1" applyBorder="1" applyAlignment="1">
      <alignment horizontal="center" vertical="center"/>
    </xf>
    <xf numFmtId="0" fontId="28" fillId="0" borderId="7" xfId="1" applyFont="1" applyFill="1" applyBorder="1" applyAlignment="1">
      <alignment horizontal="center" vertical="center"/>
    </xf>
    <xf numFmtId="0" fontId="28" fillId="0" borderId="13" xfId="1" applyNumberFormat="1" applyFont="1" applyFill="1" applyBorder="1" applyAlignment="1">
      <alignment horizontal="center" vertical="center"/>
    </xf>
    <xf numFmtId="0" fontId="26" fillId="0" borderId="193" xfId="1" applyFont="1" applyFill="1" applyBorder="1" applyAlignment="1">
      <alignment horizontal="center" vertical="center"/>
    </xf>
    <xf numFmtId="179" fontId="28" fillId="0" borderId="193" xfId="1" applyNumberFormat="1" applyFont="1" applyFill="1" applyBorder="1" applyAlignment="1">
      <alignment horizontal="center" vertical="center"/>
    </xf>
    <xf numFmtId="49" fontId="28" fillId="0" borderId="198" xfId="1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9" fillId="2" borderId="16" xfId="1" applyFont="1" applyFill="1" applyBorder="1" applyAlignment="1">
      <alignment horizontal="center" vertical="center"/>
    </xf>
    <xf numFmtId="179" fontId="28" fillId="0" borderId="34" xfId="1" applyNumberFormat="1" applyFont="1" applyFill="1" applyBorder="1" applyAlignment="1">
      <alignment horizontal="center" vertical="center"/>
    </xf>
    <xf numFmtId="49" fontId="28" fillId="0" borderId="194" xfId="1" applyNumberFormat="1" applyFont="1" applyFill="1" applyBorder="1" applyAlignment="1">
      <alignment horizontal="center" vertical="center"/>
    </xf>
    <xf numFmtId="0" fontId="28" fillId="0" borderId="204" xfId="1" applyFont="1" applyFill="1" applyBorder="1" applyAlignment="1">
      <alignment vertical="center"/>
    </xf>
    <xf numFmtId="0" fontId="28" fillId="0" borderId="4" xfId="1" applyFont="1" applyFill="1" applyBorder="1" applyAlignment="1">
      <alignment horizontal="center" vertical="center"/>
    </xf>
    <xf numFmtId="0" fontId="28" fillId="0" borderId="194" xfId="1" applyNumberFormat="1" applyFont="1" applyFill="1" applyBorder="1" applyAlignment="1">
      <alignment horizontal="center" vertical="center"/>
    </xf>
    <xf numFmtId="0" fontId="28" fillId="0" borderId="164" xfId="1" applyFont="1" applyFill="1" applyBorder="1" applyAlignment="1">
      <alignment vertical="center"/>
    </xf>
    <xf numFmtId="0" fontId="28" fillId="2" borderId="1" xfId="1" applyFont="1" applyFill="1" applyBorder="1" applyAlignment="1">
      <alignment horizontal="center" vertical="center"/>
    </xf>
    <xf numFmtId="0" fontId="28" fillId="0" borderId="1" xfId="1" applyNumberFormat="1" applyFont="1" applyFill="1" applyBorder="1" applyAlignment="1">
      <alignment horizontal="center" vertical="center"/>
    </xf>
    <xf numFmtId="0" fontId="9" fillId="2" borderId="1" xfId="1" applyNumberFormat="1" applyFont="1" applyFill="1" applyAlignment="1">
      <alignment horizontal="center" vertical="top" wrapText="1"/>
    </xf>
    <xf numFmtId="0" fontId="26" fillId="4" borderId="185" xfId="1" applyNumberFormat="1" applyFont="1" applyFill="1" applyBorder="1" applyAlignment="1">
      <alignment horizontal="center" vertical="center"/>
    </xf>
    <xf numFmtId="0" fontId="26" fillId="4" borderId="188" xfId="1" applyNumberFormat="1" applyFont="1" applyFill="1" applyBorder="1" applyAlignment="1">
      <alignment horizontal="center" vertical="center"/>
    </xf>
    <xf numFmtId="0" fontId="26" fillId="4" borderId="245" xfId="1" applyFont="1" applyFill="1" applyBorder="1" applyAlignment="1">
      <alignment horizontal="center" vertical="center"/>
    </xf>
    <xf numFmtId="0" fontId="26" fillId="4" borderId="246" xfId="1" applyNumberFormat="1" applyFont="1" applyFill="1" applyBorder="1" applyAlignment="1">
      <alignment horizontal="center" vertical="center"/>
    </xf>
    <xf numFmtId="0" fontId="26" fillId="4" borderId="17" xfId="1" applyFont="1" applyFill="1" applyBorder="1" applyAlignment="1">
      <alignment horizontal="center" vertical="center"/>
    </xf>
    <xf numFmtId="0" fontId="3" fillId="0" borderId="247" xfId="1" applyFont="1" applyFill="1" applyBorder="1" applyAlignment="1">
      <alignment horizontal="center" vertical="center"/>
    </xf>
    <xf numFmtId="0" fontId="3" fillId="5" borderId="242" xfId="1" applyFont="1" applyFill="1" applyBorder="1" applyAlignment="1">
      <alignment horizontal="center" vertical="center"/>
    </xf>
    <xf numFmtId="0" fontId="26" fillId="4" borderId="26" xfId="1" applyFont="1" applyFill="1" applyBorder="1" applyAlignment="1">
      <alignment horizontal="center" vertical="center"/>
    </xf>
    <xf numFmtId="3" fontId="3" fillId="7" borderId="197" xfId="1" applyNumberFormat="1" applyFont="1" applyFill="1" applyBorder="1" applyAlignment="1">
      <alignment horizontal="center" vertical="center"/>
    </xf>
    <xf numFmtId="3" fontId="3" fillId="7" borderId="2" xfId="1" applyNumberFormat="1" applyFont="1" applyFill="1" applyBorder="1" applyAlignment="1">
      <alignment horizontal="center" vertical="center"/>
    </xf>
    <xf numFmtId="3" fontId="3" fillId="7" borderId="160" xfId="1" applyNumberFormat="1" applyFont="1" applyFill="1" applyBorder="1" applyAlignment="1">
      <alignment horizontal="center" vertical="center"/>
    </xf>
    <xf numFmtId="3" fontId="3" fillId="7" borderId="13" xfId="1" applyNumberFormat="1" applyFont="1" applyFill="1" applyBorder="1" applyAlignment="1">
      <alignment horizontal="center" vertical="center"/>
    </xf>
    <xf numFmtId="3" fontId="3" fillId="8" borderId="197" xfId="1" applyNumberFormat="1" applyFont="1" applyFill="1" applyBorder="1" applyAlignment="1">
      <alignment horizontal="center" vertical="center"/>
    </xf>
    <xf numFmtId="3" fontId="3" fillId="8" borderId="2" xfId="1" applyNumberFormat="1" applyFont="1" applyFill="1" applyBorder="1" applyAlignment="1">
      <alignment horizontal="center" vertical="center"/>
    </xf>
    <xf numFmtId="3" fontId="3" fillId="8" borderId="160" xfId="1" applyNumberFormat="1" applyFont="1" applyFill="1" applyBorder="1" applyAlignment="1">
      <alignment horizontal="center" vertical="center"/>
    </xf>
    <xf numFmtId="3" fontId="3" fillId="8" borderId="13" xfId="1" applyNumberFormat="1" applyFont="1" applyFill="1" applyBorder="1" applyAlignment="1">
      <alignment horizontal="center" vertical="center"/>
    </xf>
    <xf numFmtId="0" fontId="3" fillId="7" borderId="197" xfId="1" applyFont="1" applyFill="1" applyBorder="1" applyAlignment="1">
      <alignment horizontal="center" vertical="center"/>
    </xf>
    <xf numFmtId="0" fontId="3" fillId="7" borderId="160" xfId="1" applyNumberFormat="1" applyFont="1" applyFill="1" applyBorder="1" applyAlignment="1">
      <alignment horizontal="center" vertical="center"/>
    </xf>
    <xf numFmtId="0" fontId="3" fillId="7" borderId="13" xfId="1" applyNumberFormat="1" applyFont="1" applyFill="1" applyBorder="1" applyAlignment="1">
      <alignment horizontal="center" vertical="center"/>
    </xf>
    <xf numFmtId="0" fontId="28" fillId="7" borderId="2" xfId="1" applyFont="1" applyFill="1" applyBorder="1" applyAlignment="1">
      <alignment horizontal="center" vertical="center"/>
    </xf>
    <xf numFmtId="3" fontId="26" fillId="0" borderId="197" xfId="1" applyNumberFormat="1" applyFont="1" applyFill="1" applyBorder="1" applyAlignment="1">
      <alignment horizontal="center" vertical="center"/>
    </xf>
    <xf numFmtId="3" fontId="26" fillId="0" borderId="2" xfId="1" applyNumberFormat="1" applyFont="1" applyFill="1" applyBorder="1" applyAlignment="1">
      <alignment horizontal="center" vertical="center"/>
    </xf>
    <xf numFmtId="3" fontId="26" fillId="0" borderId="160" xfId="1" applyNumberFormat="1" applyFont="1" applyFill="1" applyBorder="1" applyAlignment="1">
      <alignment horizontal="center" vertical="center"/>
    </xf>
    <xf numFmtId="3" fontId="26" fillId="0" borderId="13" xfId="1" applyNumberFormat="1" applyFont="1" applyFill="1" applyBorder="1" applyAlignment="1">
      <alignment horizontal="center" vertical="center"/>
    </xf>
    <xf numFmtId="0" fontId="26" fillId="0" borderId="197" xfId="1" applyFont="1" applyFill="1" applyBorder="1" applyAlignment="1">
      <alignment horizontal="center" vertical="center"/>
    </xf>
    <xf numFmtId="0" fontId="26" fillId="0" borderId="160" xfId="1" applyNumberFormat="1" applyFont="1" applyFill="1" applyBorder="1" applyAlignment="1">
      <alignment horizontal="center" vertical="center"/>
    </xf>
    <xf numFmtId="0" fontId="26" fillId="0" borderId="13" xfId="1" applyNumberFormat="1" applyFont="1" applyFill="1" applyBorder="1" applyAlignment="1">
      <alignment horizontal="center" vertical="center"/>
    </xf>
    <xf numFmtId="3" fontId="28" fillId="0" borderId="2" xfId="1" applyNumberFormat="1" applyFont="1" applyFill="1" applyBorder="1" applyAlignment="1">
      <alignment horizontal="center" vertical="center"/>
    </xf>
    <xf numFmtId="3" fontId="28" fillId="0" borderId="160" xfId="1" applyNumberFormat="1" applyFont="1" applyFill="1" applyBorder="1" applyAlignment="1">
      <alignment horizontal="center" vertical="center"/>
    </xf>
    <xf numFmtId="0" fontId="26" fillId="4" borderId="172" xfId="1" applyFont="1" applyFill="1" applyBorder="1" applyAlignment="1">
      <alignment horizontal="center" vertical="center"/>
    </xf>
    <xf numFmtId="0" fontId="26" fillId="4" borderId="169" xfId="1" applyNumberFormat="1" applyFont="1" applyFill="1" applyBorder="1" applyAlignment="1">
      <alignment horizontal="center" vertical="center"/>
    </xf>
    <xf numFmtId="0" fontId="26" fillId="4" borderId="206" xfId="1" applyFont="1" applyFill="1" applyBorder="1" applyAlignment="1">
      <alignment vertical="center"/>
    </xf>
    <xf numFmtId="0" fontId="26" fillId="4" borderId="164" xfId="1" applyFont="1" applyFill="1" applyBorder="1" applyAlignment="1">
      <alignment horizontal="center" vertical="center"/>
    </xf>
    <xf numFmtId="0" fontId="26" fillId="4" borderId="6" xfId="1" applyFont="1" applyFill="1" applyBorder="1" applyAlignment="1">
      <alignment horizontal="center" vertical="center"/>
    </xf>
    <xf numFmtId="0" fontId="26" fillId="4" borderId="220" xfId="1" applyFont="1" applyFill="1" applyBorder="1" applyAlignment="1">
      <alignment horizontal="center" vertical="center"/>
    </xf>
    <xf numFmtId="0" fontId="26" fillId="4" borderId="158" xfId="1" applyNumberFormat="1" applyFont="1" applyFill="1" applyBorder="1" applyAlignment="1">
      <alignment horizontal="center" vertical="center"/>
    </xf>
    <xf numFmtId="0" fontId="26" fillId="4" borderId="180" xfId="1" applyNumberFormat="1" applyFont="1" applyFill="1" applyBorder="1" applyAlignment="1">
      <alignment horizontal="center" vertical="center"/>
    </xf>
    <xf numFmtId="179" fontId="3" fillId="0" borderId="172" xfId="1" applyNumberFormat="1" applyFont="1" applyFill="1" applyBorder="1" applyAlignment="1">
      <alignment horizontal="center" vertical="center"/>
    </xf>
    <xf numFmtId="0" fontId="28" fillId="0" borderId="249" xfId="1" applyFont="1" applyFill="1" applyBorder="1" applyAlignment="1">
      <alignment vertical="center"/>
    </xf>
    <xf numFmtId="0" fontId="3" fillId="5" borderId="250" xfId="1" applyFont="1" applyFill="1" applyBorder="1" applyAlignment="1">
      <alignment horizontal="center" vertical="center"/>
    </xf>
    <xf numFmtId="0" fontId="28" fillId="0" borderId="185" xfId="1" applyNumberFormat="1" applyFont="1" applyFill="1" applyBorder="1" applyAlignment="1">
      <alignment horizontal="center" vertical="center"/>
    </xf>
    <xf numFmtId="0" fontId="28" fillId="0" borderId="203" xfId="1" applyFont="1" applyFill="1" applyBorder="1" applyAlignment="1">
      <alignment horizontal="center" vertical="center"/>
    </xf>
    <xf numFmtId="0" fontId="28" fillId="0" borderId="202" xfId="1" applyFont="1" applyFill="1" applyBorder="1" applyAlignment="1">
      <alignment horizontal="center" vertical="center"/>
    </xf>
    <xf numFmtId="0" fontId="28" fillId="0" borderId="224" xfId="1" applyFont="1" applyFill="1" applyBorder="1" applyAlignment="1">
      <alignment horizontal="center" vertical="center"/>
    </xf>
    <xf numFmtId="179" fontId="3" fillId="0" borderId="202" xfId="1" applyNumberFormat="1" applyFont="1" applyFill="1" applyBorder="1" applyAlignment="1">
      <alignment horizontal="center" vertical="center" shrinkToFit="1"/>
    </xf>
    <xf numFmtId="0" fontId="3" fillId="0" borderId="252" xfId="1" applyNumberFormat="1" applyFont="1" applyFill="1" applyBorder="1" applyAlignment="1">
      <alignment horizontal="center" vertical="center"/>
    </xf>
    <xf numFmtId="0" fontId="3" fillId="0" borderId="253" xfId="1" applyFont="1" applyFill="1" applyBorder="1" applyAlignment="1">
      <alignment horizontal="center" vertical="center"/>
    </xf>
    <xf numFmtId="49" fontId="6" fillId="5" borderId="254" xfId="1" applyNumberFormat="1" applyFont="1" applyFill="1" applyBorder="1" applyAlignment="1">
      <alignment horizontal="center" vertical="center"/>
    </xf>
    <xf numFmtId="0" fontId="3" fillId="5" borderId="255" xfId="1" applyNumberFormat="1" applyFont="1" applyFill="1" applyBorder="1" applyAlignment="1">
      <alignment horizontal="center" vertical="center"/>
    </xf>
    <xf numFmtId="0" fontId="3" fillId="5" borderId="254" xfId="1" applyNumberFormat="1" applyFont="1" applyFill="1" applyBorder="1" applyAlignment="1">
      <alignment horizontal="center" vertical="center"/>
    </xf>
    <xf numFmtId="0" fontId="3" fillId="5" borderId="253" xfId="1" applyNumberFormat="1" applyFont="1" applyFill="1" applyBorder="1" applyAlignment="1">
      <alignment horizontal="center" vertical="center"/>
    </xf>
    <xf numFmtId="0" fontId="3" fillId="5" borderId="256" xfId="1" applyNumberFormat="1" applyFont="1" applyFill="1" applyBorder="1" applyAlignment="1">
      <alignment horizontal="center" vertical="center"/>
    </xf>
    <xf numFmtId="0" fontId="3" fillId="5" borderId="257" xfId="1" applyNumberFormat="1" applyFont="1" applyFill="1" applyBorder="1" applyAlignment="1">
      <alignment horizontal="center" vertical="center"/>
    </xf>
    <xf numFmtId="0" fontId="3" fillId="5" borderId="251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shrinkToFit="1"/>
    </xf>
    <xf numFmtId="0" fontId="34" fillId="0" borderId="0" xfId="0" applyFont="1">
      <alignment vertical="center"/>
    </xf>
    <xf numFmtId="0" fontId="35" fillId="2" borderId="0" xfId="0" applyFont="1" applyFill="1">
      <alignment vertical="center"/>
    </xf>
    <xf numFmtId="0" fontId="23" fillId="2" borderId="1" xfId="1" applyFont="1" applyFill="1" applyBorder="1" applyAlignment="1">
      <alignment horizontal="center" vertical="center"/>
    </xf>
    <xf numFmtId="0" fontId="26" fillId="5" borderId="166" xfId="1" applyFont="1" applyFill="1" applyBorder="1" applyAlignment="1">
      <alignment horizontal="left" vertical="center"/>
    </xf>
    <xf numFmtId="0" fontId="28" fillId="0" borderId="200" xfId="1" applyFont="1" applyFill="1" applyBorder="1" applyAlignment="1">
      <alignment horizontal="center" vertical="center"/>
    </xf>
    <xf numFmtId="0" fontId="26" fillId="4" borderId="200" xfId="1" applyFont="1" applyFill="1" applyBorder="1" applyAlignment="1">
      <alignment horizontal="center" vertical="center"/>
    </xf>
    <xf numFmtId="179" fontId="26" fillId="4" borderId="193" xfId="1" applyNumberFormat="1" applyFont="1" applyFill="1" applyBorder="1" applyAlignment="1">
      <alignment horizontal="center" vertical="center"/>
    </xf>
    <xf numFmtId="49" fontId="26" fillId="4" borderId="198" xfId="1" applyNumberFormat="1" applyFont="1" applyFill="1" applyBorder="1" applyAlignment="1">
      <alignment horizontal="center" vertical="center"/>
    </xf>
    <xf numFmtId="0" fontId="26" fillId="4" borderId="193" xfId="1" applyFont="1" applyFill="1" applyBorder="1" applyAlignment="1">
      <alignment horizontal="center" vertical="center"/>
    </xf>
    <xf numFmtId="0" fontId="26" fillId="4" borderId="198" xfId="1" applyNumberFormat="1" applyFont="1" applyFill="1" applyBorder="1" applyAlignment="1">
      <alignment horizontal="center" vertical="center"/>
    </xf>
    <xf numFmtId="0" fontId="26" fillId="4" borderId="210" xfId="1" applyFont="1" applyFill="1" applyBorder="1" applyAlignment="1">
      <alignment horizontal="center" vertical="center"/>
    </xf>
    <xf numFmtId="0" fontId="26" fillId="4" borderId="219" xfId="1" applyFont="1" applyFill="1" applyBorder="1" applyAlignment="1">
      <alignment horizontal="center" vertical="center"/>
    </xf>
    <xf numFmtId="0" fontId="26" fillId="4" borderId="199" xfId="1" applyNumberFormat="1" applyFont="1" applyFill="1" applyBorder="1" applyAlignment="1">
      <alignment horizontal="center" vertical="center"/>
    </xf>
    <xf numFmtId="0" fontId="26" fillId="4" borderId="201" xfId="1" applyNumberFormat="1" applyFont="1" applyFill="1" applyBorder="1" applyAlignment="1">
      <alignment horizontal="center" vertical="center"/>
    </xf>
    <xf numFmtId="179" fontId="26" fillId="4" borderId="172" xfId="1" applyNumberFormat="1" applyFont="1" applyFill="1" applyBorder="1" applyAlignment="1">
      <alignment horizontal="center" vertical="center"/>
    </xf>
    <xf numFmtId="49" fontId="26" fillId="4" borderId="169" xfId="1" applyNumberFormat="1" applyFont="1" applyFill="1" applyBorder="1" applyAlignment="1">
      <alignment horizontal="center" vertical="center"/>
    </xf>
    <xf numFmtId="0" fontId="26" fillId="4" borderId="1" xfId="1" applyFont="1" applyFill="1" applyBorder="1" applyAlignment="1">
      <alignment horizontal="center" vertical="center"/>
    </xf>
    <xf numFmtId="0" fontId="26" fillId="5" borderId="6" xfId="1" applyFont="1" applyFill="1" applyBorder="1" applyAlignment="1">
      <alignment horizontal="left" vertical="center"/>
    </xf>
    <xf numFmtId="0" fontId="26" fillId="5" borderId="258" xfId="1" applyFont="1" applyFill="1" applyBorder="1" applyAlignment="1">
      <alignment horizontal="left" vertical="center"/>
    </xf>
    <xf numFmtId="0" fontId="28" fillId="0" borderId="147" xfId="1" applyFont="1" applyFill="1" applyBorder="1" applyAlignment="1">
      <alignment horizontal="center" vertical="center"/>
    </xf>
    <xf numFmtId="0" fontId="28" fillId="0" borderId="27" xfId="1" applyFont="1" applyFill="1" applyBorder="1" applyAlignment="1">
      <alignment vertical="center"/>
    </xf>
    <xf numFmtId="0" fontId="26" fillId="4" borderId="8" xfId="1" applyFont="1" applyFill="1" applyBorder="1" applyAlignment="1">
      <alignment horizontal="center" vertical="center"/>
    </xf>
    <xf numFmtId="0" fontId="28" fillId="0" borderId="8" xfId="1" applyFont="1" applyFill="1" applyBorder="1" applyAlignment="1">
      <alignment horizontal="center" vertical="center"/>
    </xf>
    <xf numFmtId="0" fontId="3" fillId="0" borderId="226" xfId="1" applyFont="1" applyFill="1" applyBorder="1" applyAlignment="1">
      <alignment horizontal="center" vertical="center"/>
    </xf>
    <xf numFmtId="0" fontId="3" fillId="5" borderId="257" xfId="1" applyFont="1" applyFill="1" applyBorder="1" applyAlignment="1">
      <alignment horizontal="center" vertical="center"/>
    </xf>
    <xf numFmtId="0" fontId="26" fillId="4" borderId="3" xfId="1" applyFont="1" applyFill="1" applyBorder="1" applyAlignment="1">
      <alignment horizontal="center" vertical="center"/>
    </xf>
    <xf numFmtId="179" fontId="26" fillId="4" borderId="200" xfId="1" applyNumberFormat="1" applyFont="1" applyFill="1" applyBorder="1" applyAlignment="1">
      <alignment horizontal="center" vertical="center"/>
    </xf>
    <xf numFmtId="49" fontId="26" fillId="4" borderId="160" xfId="1" applyNumberFormat="1" applyFont="1" applyFill="1" applyBorder="1" applyAlignment="1">
      <alignment horizontal="center" vertical="center"/>
    </xf>
    <xf numFmtId="49" fontId="26" fillId="4" borderId="161" xfId="1" applyNumberFormat="1" applyFont="1" applyFill="1" applyBorder="1" applyAlignment="1">
      <alignment horizontal="center" vertical="center"/>
    </xf>
    <xf numFmtId="0" fontId="26" fillId="4" borderId="197" xfId="1" applyFont="1" applyFill="1" applyBorder="1" applyAlignment="1">
      <alignment vertical="center"/>
    </xf>
    <xf numFmtId="0" fontId="26" fillId="4" borderId="203" xfId="1" applyFont="1" applyFill="1" applyBorder="1" applyAlignment="1">
      <alignment vertical="center"/>
    </xf>
    <xf numFmtId="0" fontId="3" fillId="4" borderId="37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25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49" fontId="10" fillId="2" borderId="144" xfId="1" applyNumberFormat="1" applyFont="1" applyFill="1" applyBorder="1" applyAlignment="1">
      <alignment horizontal="left" vertical="center" wrapText="1"/>
    </xf>
    <xf numFmtId="49" fontId="10" fillId="2" borderId="142" xfId="1" applyNumberFormat="1" applyFont="1" applyFill="1" applyBorder="1" applyAlignment="1">
      <alignment horizontal="left" vertical="center" wrapText="1"/>
    </xf>
    <xf numFmtId="49" fontId="10" fillId="2" borderId="145" xfId="1" applyNumberFormat="1" applyFont="1" applyFill="1" applyBorder="1" applyAlignment="1">
      <alignment horizontal="left" vertical="center" wrapText="1"/>
    </xf>
    <xf numFmtId="49" fontId="10" fillId="2" borderId="147" xfId="1" applyNumberFormat="1" applyFont="1" applyFill="1" applyBorder="1" applyAlignment="1">
      <alignment horizontal="left" vertical="center" wrapText="1"/>
    </xf>
    <xf numFmtId="49" fontId="10" fillId="2" borderId="8" xfId="1" applyNumberFormat="1" applyFont="1" applyFill="1" applyBorder="1" applyAlignment="1">
      <alignment horizontal="left" vertical="center" wrapText="1"/>
    </xf>
    <xf numFmtId="49" fontId="10" fillId="2" borderId="34" xfId="1" applyNumberFormat="1" applyFont="1" applyFill="1" applyBorder="1" applyAlignment="1">
      <alignment horizontal="left" vertical="center" wrapText="1"/>
    </xf>
    <xf numFmtId="49" fontId="22" fillId="2" borderId="141" xfId="1" applyNumberFormat="1" applyFont="1" applyFill="1" applyBorder="1" applyAlignment="1">
      <alignment horizontal="left" vertical="top" wrapText="1"/>
    </xf>
    <xf numFmtId="49" fontId="22" fillId="2" borderId="142" xfId="1" applyNumberFormat="1" applyFont="1" applyFill="1" applyBorder="1" applyAlignment="1">
      <alignment horizontal="left" vertical="top" wrapText="1"/>
    </xf>
    <xf numFmtId="49" fontId="22" fillId="2" borderId="143" xfId="1" applyNumberFormat="1" applyFont="1" applyFill="1" applyBorder="1" applyAlignment="1">
      <alignment horizontal="left" vertical="top" wrapText="1"/>
    </xf>
    <xf numFmtId="49" fontId="22" fillId="2" borderId="5" xfId="1" applyNumberFormat="1" applyFont="1" applyFill="1" applyBorder="1" applyAlignment="1">
      <alignment horizontal="left" vertical="top" wrapText="1"/>
    </xf>
    <xf numFmtId="49" fontId="22" fillId="2" borderId="8" xfId="1" applyNumberFormat="1" applyFont="1" applyFill="1" applyBorder="1" applyAlignment="1">
      <alignment horizontal="left" vertical="top" wrapText="1"/>
    </xf>
    <xf numFmtId="49" fontId="22" fillId="2" borderId="146" xfId="1" applyNumberFormat="1" applyFont="1" applyFill="1" applyBorder="1" applyAlignment="1">
      <alignment horizontal="left" vertical="top" wrapText="1"/>
    </xf>
    <xf numFmtId="49" fontId="6" fillId="2" borderId="144" xfId="2" applyNumberFormat="1" applyFont="1" applyFill="1" applyBorder="1" applyAlignment="1">
      <alignment horizontal="left" vertical="center" wrapText="1"/>
    </xf>
    <xf numFmtId="49" fontId="6" fillId="2" borderId="142" xfId="2" applyNumberFormat="1" applyFont="1" applyFill="1" applyBorder="1" applyAlignment="1">
      <alignment horizontal="left" vertical="center" wrapText="1"/>
    </xf>
    <xf numFmtId="49" fontId="6" fillId="2" borderId="145" xfId="2" applyNumberFormat="1" applyFont="1" applyFill="1" applyBorder="1" applyAlignment="1">
      <alignment horizontal="left" vertical="center" wrapText="1"/>
    </xf>
    <xf numFmtId="49" fontId="6" fillId="2" borderId="147" xfId="2" applyNumberFormat="1" applyFont="1" applyFill="1" applyBorder="1" applyAlignment="1">
      <alignment horizontal="left" vertical="center" wrapText="1"/>
    </xf>
    <xf numFmtId="49" fontId="6" fillId="2" borderId="8" xfId="2" applyNumberFormat="1" applyFont="1" applyFill="1" applyBorder="1" applyAlignment="1">
      <alignment horizontal="left" vertical="center" wrapText="1"/>
    </xf>
    <xf numFmtId="49" fontId="6" fillId="2" borderId="34" xfId="2" applyNumberFormat="1" applyFont="1" applyFill="1" applyBorder="1" applyAlignment="1">
      <alignment horizontal="left" vertical="center" wrapText="1"/>
    </xf>
    <xf numFmtId="0" fontId="3" fillId="2" borderId="69" xfId="1" applyNumberFormat="1" applyFont="1" applyFill="1" applyBorder="1" applyAlignment="1">
      <alignment horizontal="center" vertical="center"/>
    </xf>
    <xf numFmtId="0" fontId="3" fillId="2" borderId="33" xfId="1" applyFont="1" applyFill="1" applyBorder="1" applyAlignment="1">
      <alignment horizontal="center" vertical="center"/>
    </xf>
    <xf numFmtId="0" fontId="3" fillId="2" borderId="90" xfId="1" applyFont="1" applyFill="1" applyBorder="1" applyAlignment="1">
      <alignment horizontal="center" vertical="center"/>
    </xf>
    <xf numFmtId="49" fontId="3" fillId="2" borderId="70" xfId="1" applyNumberFormat="1" applyFont="1" applyFill="1" applyBorder="1" applyAlignment="1">
      <alignment horizontal="center" vertical="center" wrapText="1"/>
    </xf>
    <xf numFmtId="0" fontId="3" fillId="2" borderId="67" xfId="1" applyFont="1" applyFill="1" applyBorder="1" applyAlignment="1">
      <alignment horizontal="center" vertical="center" wrapText="1"/>
    </xf>
    <xf numFmtId="0" fontId="3" fillId="2" borderId="71" xfId="1" applyFont="1" applyFill="1" applyBorder="1" applyAlignment="1">
      <alignment horizontal="center" vertical="center" wrapText="1"/>
    </xf>
    <xf numFmtId="0" fontId="3" fillId="2" borderId="80" xfId="1" applyFont="1" applyFill="1" applyBorder="1" applyAlignment="1">
      <alignment horizontal="center" vertical="center" wrapText="1"/>
    </xf>
    <xf numFmtId="0" fontId="3" fillId="2" borderId="78" xfId="1" applyFont="1" applyFill="1" applyBorder="1" applyAlignment="1">
      <alignment horizontal="center" vertical="center" wrapText="1"/>
    </xf>
    <xf numFmtId="0" fontId="3" fillId="2" borderId="81" xfId="1" applyFont="1" applyFill="1" applyBorder="1" applyAlignment="1">
      <alignment horizontal="center" vertical="center" wrapText="1"/>
    </xf>
    <xf numFmtId="0" fontId="3" fillId="2" borderId="91" xfId="1" applyFont="1" applyFill="1" applyBorder="1" applyAlignment="1">
      <alignment horizontal="center" vertical="center" wrapText="1"/>
    </xf>
    <xf numFmtId="0" fontId="3" fillId="2" borderId="88" xfId="1" applyFont="1" applyFill="1" applyBorder="1" applyAlignment="1">
      <alignment horizontal="center" vertical="center" wrapText="1"/>
    </xf>
    <xf numFmtId="0" fontId="3" fillId="2" borderId="92" xfId="1" applyFont="1" applyFill="1" applyBorder="1" applyAlignment="1">
      <alignment horizontal="center" vertical="center" wrapText="1"/>
    </xf>
    <xf numFmtId="49" fontId="3" fillId="2" borderId="61" xfId="1" applyNumberFormat="1" applyFont="1" applyFill="1" applyBorder="1" applyAlignment="1">
      <alignment horizontal="center" vertical="center"/>
    </xf>
    <xf numFmtId="0" fontId="3" fillId="2" borderId="62" xfId="1" applyFont="1" applyFill="1" applyBorder="1" applyAlignment="1">
      <alignment horizontal="center" vertical="center"/>
    </xf>
    <xf numFmtId="0" fontId="3" fillId="2" borderId="63" xfId="1" applyFont="1" applyFill="1" applyBorder="1" applyAlignment="1">
      <alignment horizontal="center" vertical="center"/>
    </xf>
    <xf numFmtId="49" fontId="6" fillId="2" borderId="64" xfId="1" applyNumberFormat="1" applyFont="1" applyFill="1" applyBorder="1" applyAlignment="1">
      <alignment horizontal="left" vertical="center" wrapText="1"/>
    </xf>
    <xf numFmtId="0" fontId="6" fillId="2" borderId="62" xfId="1" applyFont="1" applyFill="1" applyBorder="1" applyAlignment="1">
      <alignment horizontal="left" vertical="center" wrapText="1"/>
    </xf>
    <xf numFmtId="0" fontId="6" fillId="2" borderId="65" xfId="1" applyFont="1" applyFill="1" applyBorder="1" applyAlignment="1">
      <alignment horizontal="left" vertical="center" wrapText="1"/>
    </xf>
    <xf numFmtId="0" fontId="6" fillId="2" borderId="72" xfId="1" applyFont="1" applyFill="1" applyBorder="1" applyAlignment="1">
      <alignment horizontal="left" vertical="center"/>
    </xf>
    <xf numFmtId="0" fontId="6" fillId="2" borderId="73" xfId="1" applyFont="1" applyFill="1" applyBorder="1" applyAlignment="1">
      <alignment horizontal="left" vertical="center"/>
    </xf>
    <xf numFmtId="0" fontId="6" fillId="2" borderId="74" xfId="1" applyFont="1" applyFill="1" applyBorder="1" applyAlignment="1">
      <alignment horizontal="left" vertical="center"/>
    </xf>
    <xf numFmtId="49" fontId="3" fillId="2" borderId="75" xfId="1" applyNumberFormat="1" applyFont="1" applyFill="1" applyBorder="1" applyAlignment="1">
      <alignment horizontal="center" vertical="center"/>
    </xf>
    <xf numFmtId="0" fontId="3" fillId="2" borderId="73" xfId="1" applyFont="1" applyFill="1" applyBorder="1" applyAlignment="1">
      <alignment horizontal="center" vertical="center"/>
    </xf>
    <xf numFmtId="0" fontId="3" fillId="2" borderId="76" xfId="1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right" vertical="center"/>
    </xf>
    <xf numFmtId="0" fontId="3" fillId="2" borderId="1" xfId="1" applyFont="1" applyFill="1" applyBorder="1" applyAlignment="1">
      <alignment horizontal="right" vertical="center"/>
    </xf>
    <xf numFmtId="0" fontId="3" fillId="2" borderId="1" xfId="1" applyNumberFormat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/>
    </xf>
    <xf numFmtId="49" fontId="3" fillId="2" borderId="72" xfId="1" applyNumberFormat="1" applyFont="1" applyFill="1" applyBorder="1" applyAlignment="1">
      <alignment horizontal="center" vertical="center"/>
    </xf>
    <xf numFmtId="0" fontId="3" fillId="2" borderId="74" xfId="1" applyFont="1" applyFill="1" applyBorder="1" applyAlignment="1">
      <alignment horizontal="center" vertical="center"/>
    </xf>
    <xf numFmtId="0" fontId="6" fillId="2" borderId="75" xfId="1" applyFont="1" applyFill="1" applyBorder="1" applyAlignment="1">
      <alignment horizontal="left" vertical="center"/>
    </xf>
    <xf numFmtId="0" fontId="6" fillId="2" borderId="76" xfId="1" applyFont="1" applyFill="1" applyBorder="1" applyAlignment="1">
      <alignment horizontal="left" vertical="center"/>
    </xf>
    <xf numFmtId="0" fontId="6" fillId="2" borderId="82" xfId="1" applyFont="1" applyFill="1" applyBorder="1" applyAlignment="1">
      <alignment horizontal="left" vertical="center"/>
    </xf>
    <xf numFmtId="0" fontId="6" fillId="2" borderId="83" xfId="1" applyFont="1" applyFill="1" applyBorder="1" applyAlignment="1">
      <alignment horizontal="left" vertical="center"/>
    </xf>
    <xf numFmtId="0" fontId="6" fillId="2" borderId="84" xfId="1" applyFont="1" applyFill="1" applyBorder="1" applyAlignment="1">
      <alignment horizontal="left" vertical="center"/>
    </xf>
    <xf numFmtId="49" fontId="3" fillId="2" borderId="85" xfId="1" applyNumberFormat="1" applyFont="1" applyFill="1" applyBorder="1" applyAlignment="1">
      <alignment horizontal="center" vertical="center"/>
    </xf>
    <xf numFmtId="0" fontId="3" fillId="2" borderId="83" xfId="1" applyFont="1" applyFill="1" applyBorder="1" applyAlignment="1">
      <alignment horizontal="center" vertical="center"/>
    </xf>
    <xf numFmtId="0" fontId="3" fillId="2" borderId="86" xfId="1" applyFont="1" applyFill="1" applyBorder="1" applyAlignment="1">
      <alignment horizontal="center" vertical="center"/>
    </xf>
    <xf numFmtId="49" fontId="3" fillId="2" borderId="82" xfId="1" applyNumberFormat="1" applyFont="1" applyFill="1" applyBorder="1" applyAlignment="1">
      <alignment horizontal="center" vertical="center"/>
    </xf>
    <xf numFmtId="0" fontId="3" fillId="2" borderId="84" xfId="1" applyFont="1" applyFill="1" applyBorder="1" applyAlignment="1">
      <alignment horizontal="center" vertical="center"/>
    </xf>
    <xf numFmtId="0" fontId="6" fillId="2" borderId="85" xfId="1" applyFont="1" applyFill="1" applyBorder="1" applyAlignment="1">
      <alignment horizontal="left" vertical="center"/>
    </xf>
    <xf numFmtId="0" fontId="6" fillId="2" borderId="86" xfId="1" applyFont="1" applyFill="1" applyBorder="1" applyAlignment="1">
      <alignment horizontal="left" vertical="center"/>
    </xf>
    <xf numFmtId="49" fontId="3" fillId="2" borderId="93" xfId="1" applyNumberFormat="1" applyFont="1" applyFill="1" applyBorder="1" applyAlignment="1">
      <alignment horizontal="center" vertical="center"/>
    </xf>
    <xf numFmtId="0" fontId="3" fillId="2" borderId="94" xfId="1" applyFont="1" applyFill="1" applyBorder="1" applyAlignment="1">
      <alignment horizontal="center" vertical="center"/>
    </xf>
    <xf numFmtId="0" fontId="3" fillId="2" borderId="59" xfId="1" applyFont="1" applyFill="1" applyBorder="1" applyAlignment="1">
      <alignment horizontal="center" vertical="center"/>
    </xf>
    <xf numFmtId="0" fontId="3" fillId="2" borderId="95" xfId="1" applyFont="1" applyFill="1" applyBorder="1" applyAlignment="1">
      <alignment horizontal="center" vertical="center"/>
    </xf>
    <xf numFmtId="0" fontId="6" fillId="2" borderId="61" xfId="1" applyFont="1" applyFill="1" applyBorder="1" applyAlignment="1">
      <alignment horizontal="left" vertical="center"/>
    </xf>
    <xf numFmtId="0" fontId="6" fillId="2" borderId="62" xfId="1" applyFont="1" applyFill="1" applyBorder="1" applyAlignment="1">
      <alignment horizontal="left" vertical="center"/>
    </xf>
    <xf numFmtId="0" fontId="6" fillId="2" borderId="63" xfId="1" applyFont="1" applyFill="1" applyBorder="1" applyAlignment="1">
      <alignment horizontal="left" vertical="center"/>
    </xf>
    <xf numFmtId="49" fontId="3" fillId="2" borderId="64" xfId="1" applyNumberFormat="1" applyFont="1" applyFill="1" applyBorder="1" applyAlignment="1">
      <alignment horizontal="center" vertical="center"/>
    </xf>
    <xf numFmtId="0" fontId="3" fillId="2" borderId="65" xfId="1" applyFont="1" applyFill="1" applyBorder="1" applyAlignment="1">
      <alignment horizontal="center" vertical="center"/>
    </xf>
    <xf numFmtId="49" fontId="3" fillId="2" borderId="66" xfId="1" applyNumberFormat="1" applyFont="1" applyFill="1" applyBorder="1" applyAlignment="1">
      <alignment horizontal="center" vertical="center" wrapText="1"/>
    </xf>
    <xf numFmtId="0" fontId="3" fillId="2" borderId="68" xfId="1" applyFont="1" applyFill="1" applyBorder="1" applyAlignment="1">
      <alignment horizontal="center" vertical="center" wrapText="1"/>
    </xf>
    <xf numFmtId="0" fontId="3" fillId="2" borderId="77" xfId="1" applyFont="1" applyFill="1" applyBorder="1" applyAlignment="1">
      <alignment horizontal="center" vertical="center" wrapText="1"/>
    </xf>
    <xf numFmtId="0" fontId="3" fillId="2" borderId="79" xfId="1" applyFont="1" applyFill="1" applyBorder="1" applyAlignment="1">
      <alignment horizontal="center" vertical="center" wrapText="1"/>
    </xf>
    <xf numFmtId="0" fontId="3" fillId="2" borderId="87" xfId="1" applyFont="1" applyFill="1" applyBorder="1" applyAlignment="1">
      <alignment horizontal="center" vertical="center" wrapText="1"/>
    </xf>
    <xf numFmtId="0" fontId="3" fillId="2" borderId="89" xfId="1" applyFont="1" applyFill="1" applyBorder="1" applyAlignment="1">
      <alignment horizontal="center" vertical="center" wrapText="1"/>
    </xf>
    <xf numFmtId="0" fontId="3" fillId="2" borderId="31" xfId="1" applyNumberFormat="1" applyFont="1" applyFill="1" applyBorder="1" applyAlignment="1">
      <alignment horizontal="center" vertical="center"/>
    </xf>
    <xf numFmtId="0" fontId="3" fillId="2" borderId="25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49" fontId="3" fillId="2" borderId="32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6" xfId="1" applyFont="1" applyFill="1" applyBorder="1" applyAlignment="1">
      <alignment horizontal="center" vertical="center"/>
    </xf>
    <xf numFmtId="49" fontId="6" fillId="2" borderId="75" xfId="1" applyNumberFormat="1" applyFont="1" applyFill="1" applyBorder="1" applyAlignment="1">
      <alignment horizontal="left" vertical="center"/>
    </xf>
    <xf numFmtId="0" fontId="2" fillId="2" borderId="1" xfId="1" applyFont="1" applyFill="1" applyBorder="1" applyAlignment="1">
      <alignment horizontal="right" vertical="center"/>
    </xf>
    <xf numFmtId="49" fontId="2" fillId="2" borderId="1" xfId="1" applyNumberFormat="1" applyFont="1" applyFill="1" applyBorder="1" applyAlignment="1">
      <alignment horizontal="left" vertical="center"/>
    </xf>
    <xf numFmtId="177" fontId="2" fillId="2" borderId="1" xfId="1" applyNumberFormat="1" applyFont="1" applyFill="1" applyBorder="1" applyAlignment="1">
      <alignment horizontal="center" vertical="top"/>
    </xf>
    <xf numFmtId="49" fontId="3" fillId="2" borderId="129" xfId="1" applyNumberFormat="1" applyFont="1" applyFill="1" applyBorder="1" applyAlignment="1">
      <alignment horizontal="center" vertical="center"/>
    </xf>
    <xf numFmtId="0" fontId="3" fillId="2" borderId="130" xfId="1" applyFont="1" applyFill="1" applyBorder="1" applyAlignment="1">
      <alignment horizontal="center" vertical="center"/>
    </xf>
    <xf numFmtId="0" fontId="3" fillId="2" borderId="131" xfId="1" applyFont="1" applyFill="1" applyBorder="1" applyAlignment="1">
      <alignment horizontal="center" vertical="center"/>
    </xf>
    <xf numFmtId="0" fontId="6" fillId="2" borderId="61" xfId="1" applyFont="1" applyFill="1" applyBorder="1" applyAlignment="1">
      <alignment horizontal="left" vertical="center" shrinkToFit="1"/>
    </xf>
    <xf numFmtId="0" fontId="6" fillId="2" borderId="62" xfId="1" applyFont="1" applyFill="1" applyBorder="1" applyAlignment="1">
      <alignment horizontal="left" vertical="center" shrinkToFit="1"/>
    </xf>
    <xf numFmtId="0" fontId="6" fillId="2" borderId="63" xfId="1" applyFont="1" applyFill="1" applyBorder="1" applyAlignment="1">
      <alignment horizontal="left" vertical="center" shrinkToFit="1"/>
    </xf>
    <xf numFmtId="49" fontId="3" fillId="2" borderId="211" xfId="1" applyNumberFormat="1" applyFont="1" applyFill="1" applyBorder="1" applyAlignment="1">
      <alignment horizontal="center" vertical="center"/>
    </xf>
    <xf numFmtId="49" fontId="3" fillId="2" borderId="154" xfId="1" applyNumberFormat="1" applyFont="1" applyFill="1" applyBorder="1" applyAlignment="1">
      <alignment horizontal="center" vertical="center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8" xfId="1" applyNumberFormat="1" applyFont="1" applyFill="1" applyBorder="1" applyAlignment="1">
      <alignment horizontal="center" vertical="center"/>
    </xf>
    <xf numFmtId="49" fontId="3" fillId="2" borderId="146" xfId="1" applyNumberFormat="1" applyFont="1" applyFill="1" applyBorder="1" applyAlignment="1">
      <alignment horizontal="center" vertical="center"/>
    </xf>
    <xf numFmtId="49" fontId="3" fillId="2" borderId="137" xfId="1" applyNumberFormat="1" applyFont="1" applyFill="1" applyBorder="1" applyAlignment="1">
      <alignment horizontal="center" vertical="center" wrapText="1"/>
    </xf>
    <xf numFmtId="0" fontId="3" fillId="2" borderId="138" xfId="1" applyFont="1" applyFill="1" applyBorder="1" applyAlignment="1">
      <alignment horizontal="center" vertical="center" wrapText="1"/>
    </xf>
    <xf numFmtId="0" fontId="3" fillId="2" borderId="139" xfId="1" applyFont="1" applyFill="1" applyBorder="1" applyAlignment="1">
      <alignment horizontal="center" vertical="center" wrapText="1"/>
    </xf>
    <xf numFmtId="0" fontId="3" fillId="2" borderId="237" xfId="1" applyNumberFormat="1" applyFont="1" applyFill="1" applyBorder="1" applyAlignment="1">
      <alignment horizontal="center" vertical="center"/>
    </xf>
    <xf numFmtId="0" fontId="3" fillId="2" borderId="238" xfId="1" applyFont="1" applyFill="1" applyBorder="1" applyAlignment="1">
      <alignment horizontal="center" vertical="center"/>
    </xf>
    <xf numFmtId="0" fontId="3" fillId="2" borderId="239" xfId="1" applyFont="1" applyFill="1" applyBorder="1" applyAlignment="1">
      <alignment horizontal="center" vertical="center"/>
    </xf>
    <xf numFmtId="0" fontId="6" fillId="2" borderId="75" xfId="1" applyFont="1" applyFill="1" applyBorder="1" applyAlignment="1">
      <alignment horizontal="left" vertical="center" wrapText="1"/>
    </xf>
    <xf numFmtId="0" fontId="6" fillId="2" borderId="73" xfId="1" applyFont="1" applyFill="1" applyBorder="1" applyAlignment="1">
      <alignment horizontal="left" vertical="center" wrapText="1"/>
    </xf>
    <xf numFmtId="0" fontId="6" fillId="2" borderId="76" xfId="1" applyFont="1" applyFill="1" applyBorder="1" applyAlignment="1">
      <alignment horizontal="left" vertical="center" wrapText="1"/>
    </xf>
    <xf numFmtId="0" fontId="3" fillId="2" borderId="119" xfId="1" applyNumberFormat="1" applyFont="1" applyFill="1" applyBorder="1" applyAlignment="1">
      <alignment horizontal="center" vertical="center"/>
    </xf>
    <xf numFmtId="0" fontId="3" fillId="2" borderId="80" xfId="1" applyFont="1" applyFill="1" applyBorder="1" applyAlignment="1">
      <alignment horizontal="center" vertical="center"/>
    </xf>
    <xf numFmtId="0" fontId="3" fillId="2" borderId="108" xfId="1" applyFont="1" applyFill="1" applyBorder="1" applyAlignment="1">
      <alignment horizontal="center" vertical="center"/>
    </xf>
    <xf numFmtId="49" fontId="3" fillId="2" borderId="132" xfId="1" applyNumberFormat="1" applyFont="1" applyFill="1" applyBorder="1" applyAlignment="1">
      <alignment horizontal="center" vertical="center"/>
    </xf>
    <xf numFmtId="0" fontId="3" fillId="2" borderId="133" xfId="1" applyFont="1" applyFill="1" applyBorder="1" applyAlignment="1">
      <alignment horizontal="center" vertical="center"/>
    </xf>
    <xf numFmtId="0" fontId="3" fillId="2" borderId="134" xfId="1" applyFont="1" applyFill="1" applyBorder="1" applyAlignment="1">
      <alignment horizontal="center" vertical="center"/>
    </xf>
    <xf numFmtId="0" fontId="6" fillId="2" borderId="135" xfId="1" applyFont="1" applyFill="1" applyBorder="1" applyAlignment="1">
      <alignment horizontal="left" vertical="center"/>
    </xf>
    <xf numFmtId="0" fontId="6" fillId="2" borderId="133" xfId="1" applyFont="1" applyFill="1" applyBorder="1" applyAlignment="1">
      <alignment horizontal="left" vertical="center"/>
    </xf>
    <xf numFmtId="0" fontId="6" fillId="2" borderId="136" xfId="1" applyFont="1" applyFill="1" applyBorder="1" applyAlignment="1">
      <alignment horizontal="left" vertical="center"/>
    </xf>
    <xf numFmtId="49" fontId="6" fillId="2" borderId="72" xfId="1" applyNumberFormat="1" applyFont="1" applyFill="1" applyBorder="1" applyAlignment="1">
      <alignment horizontal="left" vertical="center" shrinkToFit="1"/>
    </xf>
    <xf numFmtId="0" fontId="6" fillId="2" borderId="73" xfId="1" applyFont="1" applyFill="1" applyBorder="1" applyAlignment="1">
      <alignment horizontal="left" vertical="center" shrinkToFit="1"/>
    </xf>
    <xf numFmtId="0" fontId="6" fillId="2" borderId="74" xfId="1" applyFont="1" applyFill="1" applyBorder="1" applyAlignment="1">
      <alignment horizontal="left" vertical="center" shrinkToFit="1"/>
    </xf>
    <xf numFmtId="49" fontId="3" fillId="2" borderId="110" xfId="2" applyNumberFormat="1" applyFont="1" applyFill="1" applyBorder="1" applyAlignment="1">
      <alignment horizontal="center" vertical="center"/>
    </xf>
    <xf numFmtId="0" fontId="3" fillId="2" borderId="111" xfId="2" applyFont="1" applyFill="1" applyBorder="1" applyAlignment="1">
      <alignment horizontal="center" vertical="center"/>
    </xf>
    <xf numFmtId="0" fontId="3" fillId="2" borderId="59" xfId="2" applyFont="1" applyFill="1" applyBorder="1" applyAlignment="1">
      <alignment horizontal="center" vertical="center"/>
    </xf>
    <xf numFmtId="0" fontId="3" fillId="2" borderId="112" xfId="2" applyFont="1" applyFill="1" applyBorder="1" applyAlignment="1">
      <alignment horizontal="center" vertical="center"/>
    </xf>
    <xf numFmtId="49" fontId="6" fillId="2" borderId="148" xfId="2" applyNumberFormat="1" applyFont="1" applyFill="1" applyBorder="1" applyAlignment="1">
      <alignment horizontal="left" vertical="center" wrapText="1"/>
    </xf>
    <xf numFmtId="0" fontId="6" fillId="2" borderId="62" xfId="2" applyFont="1" applyFill="1" applyBorder="1" applyAlignment="1">
      <alignment horizontal="left" vertical="center" wrapText="1"/>
    </xf>
    <xf numFmtId="0" fontId="6" fillId="2" borderId="65" xfId="2" applyFont="1" applyFill="1" applyBorder="1" applyAlignment="1">
      <alignment horizontal="left" vertical="center" wrapText="1"/>
    </xf>
    <xf numFmtId="0" fontId="6" fillId="2" borderId="72" xfId="2" applyFont="1" applyFill="1" applyBorder="1" applyAlignment="1">
      <alignment horizontal="left" vertical="center"/>
    </xf>
    <xf numFmtId="0" fontId="6" fillId="2" borderId="73" xfId="2" applyFont="1" applyFill="1" applyBorder="1" applyAlignment="1">
      <alignment horizontal="left" vertical="center"/>
    </xf>
    <xf numFmtId="0" fontId="6" fillId="2" borderId="74" xfId="2" applyFont="1" applyFill="1" applyBorder="1" applyAlignment="1">
      <alignment horizontal="left" vertical="center"/>
    </xf>
    <xf numFmtId="0" fontId="3" fillId="2" borderId="1" xfId="2" applyNumberFormat="1" applyFont="1" applyFill="1" applyBorder="1" applyAlignment="1">
      <alignment horizontal="right" vertical="center"/>
    </xf>
    <xf numFmtId="0" fontId="3" fillId="2" borderId="1" xfId="2" applyFont="1" applyFill="1" applyBorder="1" applyAlignment="1">
      <alignment horizontal="right" vertical="center"/>
    </xf>
    <xf numFmtId="0" fontId="3" fillId="2" borderId="1" xfId="2" applyNumberFormat="1" applyFont="1" applyFill="1" applyBorder="1" applyAlignment="1">
      <alignment horizontal="left" vertical="center"/>
    </xf>
    <xf numFmtId="0" fontId="3" fillId="2" borderId="1" xfId="2" applyFont="1" applyFill="1" applyBorder="1" applyAlignment="1">
      <alignment horizontal="left" vertical="center"/>
    </xf>
    <xf numFmtId="49" fontId="6" fillId="2" borderId="149" xfId="2" applyNumberFormat="1" applyFont="1" applyFill="1" applyBorder="1" applyAlignment="1">
      <alignment horizontal="left" vertical="center"/>
    </xf>
    <xf numFmtId="0" fontId="6" fillId="2" borderId="76" xfId="2" applyFont="1" applyFill="1" applyBorder="1" applyAlignment="1">
      <alignment horizontal="left" vertical="center"/>
    </xf>
    <xf numFmtId="49" fontId="3" fillId="2" borderId="75" xfId="2" applyNumberFormat="1" applyFont="1" applyFill="1" applyBorder="1" applyAlignment="1">
      <alignment horizontal="center" vertical="center"/>
    </xf>
    <xf numFmtId="0" fontId="3" fillId="2" borderId="73" xfId="2" applyFont="1" applyFill="1" applyBorder="1" applyAlignment="1">
      <alignment horizontal="center" vertical="center"/>
    </xf>
    <xf numFmtId="0" fontId="3" fillId="2" borderId="76" xfId="2" applyFont="1" applyFill="1" applyBorder="1" applyAlignment="1">
      <alignment horizontal="center" vertical="center"/>
    </xf>
    <xf numFmtId="0" fontId="3" fillId="2" borderId="123" xfId="2" applyFont="1" applyFill="1" applyBorder="1" applyAlignment="1">
      <alignment horizontal="center" vertical="center"/>
    </xf>
    <xf numFmtId="49" fontId="6" fillId="2" borderId="72" xfId="2" applyNumberFormat="1" applyFont="1" applyFill="1" applyBorder="1" applyAlignment="1">
      <alignment horizontal="left" vertical="center"/>
    </xf>
    <xf numFmtId="0" fontId="6" fillId="2" borderId="149" xfId="2" applyFont="1" applyFill="1" applyBorder="1" applyAlignment="1">
      <alignment horizontal="left" vertical="center"/>
    </xf>
    <xf numFmtId="49" fontId="3" fillId="2" borderId="93" xfId="2" applyNumberFormat="1" applyFont="1" applyFill="1" applyBorder="1" applyAlignment="1">
      <alignment horizontal="center" vertical="center"/>
    </xf>
    <xf numFmtId="0" fontId="3" fillId="2" borderId="94" xfId="2" applyFont="1" applyFill="1" applyBorder="1" applyAlignment="1">
      <alignment horizontal="center" vertical="center"/>
    </xf>
    <xf numFmtId="0" fontId="3" fillId="2" borderId="95" xfId="2" applyFont="1" applyFill="1" applyBorder="1" applyAlignment="1">
      <alignment horizontal="center" vertical="center"/>
    </xf>
    <xf numFmtId="0" fontId="6" fillId="2" borderId="61" xfId="2" applyFont="1" applyFill="1" applyBorder="1" applyAlignment="1">
      <alignment horizontal="left" vertical="center"/>
    </xf>
    <xf numFmtId="0" fontId="6" fillId="2" borderId="62" xfId="2" applyFont="1" applyFill="1" applyBorder="1" applyAlignment="1">
      <alignment horizontal="left" vertical="center"/>
    </xf>
    <xf numFmtId="0" fontId="6" fillId="2" borderId="63" xfId="2" applyFont="1" applyFill="1" applyBorder="1" applyAlignment="1">
      <alignment horizontal="left" vertical="center"/>
    </xf>
    <xf numFmtId="49" fontId="3" fillId="2" borderId="141" xfId="2" applyNumberFormat="1" applyFont="1" applyFill="1" applyBorder="1" applyAlignment="1">
      <alignment horizontal="center" vertical="center"/>
    </xf>
    <xf numFmtId="49" fontId="3" fillId="2" borderId="142" xfId="2" applyNumberFormat="1" applyFont="1" applyFill="1" applyBorder="1" applyAlignment="1">
      <alignment horizontal="center" vertical="center"/>
    </xf>
    <xf numFmtId="49" fontId="3" fillId="2" borderId="143" xfId="2" applyNumberFormat="1" applyFont="1" applyFill="1" applyBorder="1" applyAlignment="1">
      <alignment horizontal="center" vertical="center"/>
    </xf>
    <xf numFmtId="49" fontId="3" fillId="2" borderId="5" xfId="2" applyNumberFormat="1" applyFont="1" applyFill="1" applyBorder="1" applyAlignment="1">
      <alignment horizontal="center" vertical="center"/>
    </xf>
    <xf numFmtId="49" fontId="3" fillId="2" borderId="8" xfId="2" applyNumberFormat="1" applyFont="1" applyFill="1" applyBorder="1" applyAlignment="1">
      <alignment horizontal="center" vertical="center"/>
    </xf>
    <xf numFmtId="49" fontId="3" fillId="2" borderId="146" xfId="2" applyNumberFormat="1" applyFont="1" applyFill="1" applyBorder="1" applyAlignment="1">
      <alignment horizontal="center" vertical="center"/>
    </xf>
    <xf numFmtId="49" fontId="3" fillId="2" borderId="66" xfId="2" applyNumberFormat="1" applyFont="1" applyFill="1" applyBorder="1" applyAlignment="1">
      <alignment horizontal="center" vertical="center" wrapText="1"/>
    </xf>
    <xf numFmtId="0" fontId="3" fillId="2" borderId="67" xfId="2" applyFont="1" applyFill="1" applyBorder="1" applyAlignment="1">
      <alignment horizontal="center" vertical="center" wrapText="1"/>
    </xf>
    <xf numFmtId="0" fontId="3" fillId="2" borderId="68" xfId="2" applyFont="1" applyFill="1" applyBorder="1" applyAlignment="1">
      <alignment horizontal="center" vertical="center" wrapText="1"/>
    </xf>
    <xf numFmtId="0" fontId="3" fillId="2" borderId="77" xfId="2" applyFont="1" applyFill="1" applyBorder="1" applyAlignment="1">
      <alignment horizontal="center" vertical="center" wrapText="1"/>
    </xf>
    <xf numFmtId="0" fontId="3" fillId="2" borderId="78" xfId="2" applyFont="1" applyFill="1" applyBorder="1" applyAlignment="1">
      <alignment horizontal="center" vertical="center" wrapText="1"/>
    </xf>
    <xf numFmtId="0" fontId="3" fillId="2" borderId="79" xfId="2" applyFont="1" applyFill="1" applyBorder="1" applyAlignment="1">
      <alignment horizontal="center" vertical="center" wrapText="1"/>
    </xf>
    <xf numFmtId="0" fontId="3" fillId="2" borderId="87" xfId="2" applyFont="1" applyFill="1" applyBorder="1" applyAlignment="1">
      <alignment horizontal="center" vertical="center" wrapText="1"/>
    </xf>
    <xf numFmtId="0" fontId="3" fillId="2" borderId="88" xfId="2" applyFont="1" applyFill="1" applyBorder="1" applyAlignment="1">
      <alignment horizontal="center" vertical="center" wrapText="1"/>
    </xf>
    <xf numFmtId="0" fontId="3" fillId="2" borderId="89" xfId="2" applyFont="1" applyFill="1" applyBorder="1" applyAlignment="1">
      <alignment horizontal="center" vertical="center" wrapText="1"/>
    </xf>
    <xf numFmtId="0" fontId="3" fillId="2" borderId="31" xfId="2" applyNumberFormat="1" applyFont="1" applyFill="1" applyBorder="1" applyAlignment="1">
      <alignment horizontal="center" vertical="center"/>
    </xf>
    <xf numFmtId="0" fontId="3" fillId="2" borderId="2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49" fontId="3" fillId="2" borderId="32" xfId="2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2" borderId="69" xfId="2" applyNumberFormat="1" applyFont="1" applyFill="1" applyBorder="1" applyAlignment="1">
      <alignment horizontal="center" vertical="center"/>
    </xf>
    <xf numFmtId="0" fontId="3" fillId="2" borderId="33" xfId="2" applyFont="1" applyFill="1" applyBorder="1" applyAlignment="1">
      <alignment horizontal="center" vertical="center"/>
    </xf>
    <xf numFmtId="0" fontId="3" fillId="2" borderId="90" xfId="2" applyFont="1" applyFill="1" applyBorder="1" applyAlignment="1">
      <alignment horizontal="center" vertical="center"/>
    </xf>
    <xf numFmtId="49" fontId="3" fillId="2" borderId="70" xfId="2" applyNumberFormat="1" applyFont="1" applyFill="1" applyBorder="1" applyAlignment="1">
      <alignment horizontal="center" vertical="center" wrapText="1"/>
    </xf>
    <xf numFmtId="0" fontId="3" fillId="2" borderId="71" xfId="2" applyFont="1" applyFill="1" applyBorder="1" applyAlignment="1">
      <alignment horizontal="center" vertical="center" wrapText="1"/>
    </xf>
    <xf numFmtId="0" fontId="3" fillId="2" borderId="80" xfId="2" applyFont="1" applyFill="1" applyBorder="1" applyAlignment="1">
      <alignment horizontal="center" vertical="center" wrapText="1"/>
    </xf>
    <xf numFmtId="0" fontId="3" fillId="2" borderId="81" xfId="2" applyFont="1" applyFill="1" applyBorder="1" applyAlignment="1">
      <alignment horizontal="center" vertical="center" wrapText="1"/>
    </xf>
    <xf numFmtId="0" fontId="3" fillId="2" borderId="91" xfId="2" applyFont="1" applyFill="1" applyBorder="1" applyAlignment="1">
      <alignment horizontal="center" vertical="center" wrapText="1"/>
    </xf>
    <xf numFmtId="0" fontId="3" fillId="2" borderId="92" xfId="2" applyFont="1" applyFill="1" applyBorder="1" applyAlignment="1">
      <alignment horizontal="center" vertical="center" wrapText="1"/>
    </xf>
    <xf numFmtId="0" fontId="6" fillId="2" borderId="82" xfId="2" applyFont="1" applyFill="1" applyBorder="1" applyAlignment="1">
      <alignment horizontal="left" vertical="center"/>
    </xf>
    <xf numFmtId="0" fontId="6" fillId="2" borderId="83" xfId="2" applyFont="1" applyFill="1" applyBorder="1" applyAlignment="1">
      <alignment horizontal="left" vertical="center"/>
    </xf>
    <xf numFmtId="0" fontId="6" fillId="2" borderId="84" xfId="2" applyFont="1" applyFill="1" applyBorder="1" applyAlignment="1">
      <alignment horizontal="left" vertical="center"/>
    </xf>
    <xf numFmtId="49" fontId="3" fillId="2" borderId="85" xfId="2" applyNumberFormat="1" applyFont="1" applyFill="1" applyBorder="1" applyAlignment="1">
      <alignment horizontal="center" vertical="center"/>
    </xf>
    <xf numFmtId="0" fontId="3" fillId="2" borderId="83" xfId="2" applyFont="1" applyFill="1" applyBorder="1" applyAlignment="1">
      <alignment horizontal="center" vertical="center"/>
    </xf>
    <xf numFmtId="0" fontId="3" fillId="2" borderId="86" xfId="2" applyFont="1" applyFill="1" applyBorder="1" applyAlignment="1">
      <alignment horizontal="center" vertical="center"/>
    </xf>
    <xf numFmtId="0" fontId="3" fillId="2" borderId="150" xfId="2" applyFont="1" applyFill="1" applyBorder="1" applyAlignment="1">
      <alignment horizontal="center" vertical="center"/>
    </xf>
    <xf numFmtId="0" fontId="6" fillId="2" borderId="151" xfId="2" applyFont="1" applyFill="1" applyBorder="1" applyAlignment="1">
      <alignment horizontal="left" vertical="center"/>
    </xf>
    <xf numFmtId="0" fontId="6" fillId="2" borderId="86" xfId="2" applyFont="1" applyFill="1" applyBorder="1" applyAlignment="1">
      <alignment horizontal="left" vertical="center"/>
    </xf>
    <xf numFmtId="49" fontId="3" fillId="2" borderId="57" xfId="1" applyNumberFormat="1" applyFont="1" applyFill="1" applyBorder="1" applyAlignment="1">
      <alignment horizontal="center" vertical="center"/>
    </xf>
    <xf numFmtId="0" fontId="3" fillId="2" borderId="58" xfId="1" applyFont="1" applyFill="1" applyBorder="1" applyAlignment="1">
      <alignment horizontal="center" vertical="center"/>
    </xf>
    <xf numFmtId="0" fontId="3" fillId="2" borderId="60" xfId="1" applyFont="1" applyFill="1" applyBorder="1" applyAlignment="1">
      <alignment horizontal="center" vertical="center"/>
    </xf>
    <xf numFmtId="49" fontId="6" fillId="2" borderId="61" xfId="2" applyNumberFormat="1" applyFont="1" applyFill="1" applyBorder="1" applyAlignment="1">
      <alignment horizontal="left" vertical="center" wrapText="1"/>
    </xf>
    <xf numFmtId="0" fontId="6" fillId="2" borderId="63" xfId="2" applyFont="1" applyFill="1" applyBorder="1" applyAlignment="1">
      <alignment horizontal="left" vertical="center" wrapText="1"/>
    </xf>
    <xf numFmtId="0" fontId="6" fillId="2" borderId="149" xfId="2" applyFont="1" applyFill="1" applyBorder="1" applyAlignment="1">
      <alignment horizontal="left" vertical="center" wrapText="1"/>
    </xf>
    <xf numFmtId="0" fontId="6" fillId="2" borderId="73" xfId="2" applyFont="1" applyFill="1" applyBorder="1" applyAlignment="1">
      <alignment horizontal="left" vertical="center" wrapText="1"/>
    </xf>
    <xf numFmtId="0" fontId="6" fillId="2" borderId="76" xfId="2" applyFont="1" applyFill="1" applyBorder="1" applyAlignment="1">
      <alignment horizontal="left" vertical="center" wrapText="1"/>
    </xf>
    <xf numFmtId="0" fontId="6" fillId="2" borderId="148" xfId="2" applyFont="1" applyFill="1" applyBorder="1" applyAlignment="1">
      <alignment horizontal="left" vertical="center"/>
    </xf>
    <xf numFmtId="0" fontId="6" fillId="2" borderId="65" xfId="2" applyFont="1" applyFill="1" applyBorder="1" applyAlignment="1">
      <alignment horizontal="left" vertical="center"/>
    </xf>
    <xf numFmtId="49" fontId="3" fillId="2" borderId="72" xfId="2" applyNumberFormat="1" applyFont="1" applyFill="1" applyBorder="1" applyAlignment="1">
      <alignment horizontal="center" vertical="center"/>
    </xf>
    <xf numFmtId="0" fontId="6" fillId="2" borderId="149" xfId="2" applyFont="1" applyFill="1" applyBorder="1" applyAlignment="1">
      <alignment horizontal="center" vertical="center"/>
    </xf>
    <xf numFmtId="0" fontId="6" fillId="2" borderId="73" xfId="2" applyFont="1" applyFill="1" applyBorder="1" applyAlignment="1">
      <alignment horizontal="center" vertical="center"/>
    </xf>
    <xf numFmtId="0" fontId="6" fillId="2" borderId="76" xfId="2" applyFont="1" applyFill="1" applyBorder="1" applyAlignment="1">
      <alignment horizontal="center" vertical="center"/>
    </xf>
    <xf numFmtId="0" fontId="12" fillId="2" borderId="100" xfId="2" applyFont="1" applyFill="1" applyBorder="1" applyAlignment="1">
      <alignment horizontal="center" vertical="center"/>
    </xf>
    <xf numFmtId="0" fontId="12" fillId="2" borderId="101" xfId="2" applyFont="1" applyFill="1" applyBorder="1" applyAlignment="1">
      <alignment horizontal="center" vertical="center"/>
    </xf>
    <xf numFmtId="0" fontId="12" fillId="2" borderId="102" xfId="2" applyFont="1" applyFill="1" applyBorder="1" applyAlignment="1">
      <alignment horizontal="center" vertical="center"/>
    </xf>
    <xf numFmtId="49" fontId="3" fillId="2" borderId="103" xfId="2" applyNumberFormat="1" applyFont="1" applyFill="1" applyBorder="1" applyAlignment="1">
      <alignment horizontal="center" vertical="center"/>
    </xf>
    <xf numFmtId="0" fontId="3" fillId="2" borderId="101" xfId="2" applyFont="1" applyFill="1" applyBorder="1" applyAlignment="1">
      <alignment horizontal="center" vertical="center"/>
    </xf>
    <xf numFmtId="0" fontId="3" fillId="2" borderId="104" xfId="2" applyFont="1" applyFill="1" applyBorder="1" applyAlignment="1">
      <alignment horizontal="center" vertical="center"/>
    </xf>
    <xf numFmtId="49" fontId="3" fillId="2" borderId="100" xfId="2" applyNumberFormat="1" applyFont="1" applyFill="1" applyBorder="1" applyAlignment="1">
      <alignment horizontal="center" vertical="center"/>
    </xf>
    <xf numFmtId="0" fontId="3" fillId="2" borderId="102" xfId="2" applyFont="1" applyFill="1" applyBorder="1" applyAlignment="1">
      <alignment horizontal="center" vertical="center"/>
    </xf>
    <xf numFmtId="0" fontId="12" fillId="2" borderId="103" xfId="2" applyFont="1" applyFill="1" applyBorder="1" applyAlignment="1">
      <alignment horizontal="center" vertical="center"/>
    </xf>
    <xf numFmtId="0" fontId="12" fillId="2" borderId="104" xfId="2" applyFont="1" applyFill="1" applyBorder="1" applyAlignment="1">
      <alignment horizontal="center" vertical="center"/>
    </xf>
    <xf numFmtId="0" fontId="3" fillId="2" borderId="108" xfId="2" applyFont="1" applyFill="1" applyBorder="1" applyAlignment="1">
      <alignment horizontal="center" vertical="center" wrapText="1"/>
    </xf>
    <xf numFmtId="0" fontId="3" fillId="2" borderId="106" xfId="2" applyFont="1" applyFill="1" applyBorder="1" applyAlignment="1">
      <alignment horizontal="center" vertical="center" wrapText="1"/>
    </xf>
    <xf numFmtId="0" fontId="3" fillId="2" borderId="109" xfId="2" applyFont="1" applyFill="1" applyBorder="1" applyAlignment="1">
      <alignment horizontal="center" vertical="center" wrapText="1"/>
    </xf>
    <xf numFmtId="49" fontId="24" fillId="2" borderId="72" xfId="2" applyNumberFormat="1" applyFont="1" applyFill="1" applyBorder="1" applyAlignment="1">
      <alignment vertical="center" wrapText="1"/>
    </xf>
    <xf numFmtId="0" fontId="6" fillId="2" borderId="73" xfId="2" applyFont="1" applyFill="1" applyBorder="1" applyAlignment="1">
      <alignment vertical="center" wrapText="1"/>
    </xf>
    <xf numFmtId="0" fontId="6" fillId="2" borderId="74" xfId="2" applyFont="1" applyFill="1" applyBorder="1" applyAlignment="1">
      <alignment vertical="center" wrapText="1"/>
    </xf>
    <xf numFmtId="0" fontId="12" fillId="2" borderId="72" xfId="2" applyFont="1" applyFill="1" applyBorder="1" applyAlignment="1">
      <alignment horizontal="center" vertical="center"/>
    </xf>
    <xf numFmtId="0" fontId="12" fillId="2" borderId="73" xfId="2" applyFont="1" applyFill="1" applyBorder="1" applyAlignment="1">
      <alignment horizontal="center" vertical="center"/>
    </xf>
    <xf numFmtId="0" fontId="12" fillId="2" borderId="74" xfId="2" applyFont="1" applyFill="1" applyBorder="1" applyAlignment="1">
      <alignment horizontal="center" vertical="center"/>
    </xf>
    <xf numFmtId="49" fontId="6" fillId="2" borderId="61" xfId="2" applyNumberFormat="1" applyFont="1" applyFill="1" applyBorder="1" applyAlignment="1">
      <alignment vertical="center" wrapText="1"/>
    </xf>
    <xf numFmtId="0" fontId="6" fillId="2" borderId="62" xfId="2" applyFont="1" applyFill="1" applyBorder="1" applyAlignment="1">
      <alignment vertical="center" wrapText="1"/>
    </xf>
    <xf numFmtId="0" fontId="6" fillId="2" borderId="63" xfId="2" applyFont="1" applyFill="1" applyBorder="1" applyAlignment="1">
      <alignment vertical="center" wrapText="1"/>
    </xf>
    <xf numFmtId="0" fontId="3" fillId="2" borderId="105" xfId="2" applyFont="1" applyFill="1" applyBorder="1" applyAlignment="1">
      <alignment horizontal="center" vertical="center" wrapText="1"/>
    </xf>
    <xf numFmtId="0" fontId="3" fillId="2" borderId="107" xfId="2" applyFont="1" applyFill="1" applyBorder="1" applyAlignment="1">
      <alignment horizontal="center" vertical="center" wrapText="1"/>
    </xf>
    <xf numFmtId="49" fontId="10" fillId="2" borderId="171" xfId="1" applyNumberFormat="1" applyFont="1" applyFill="1" applyBorder="1" applyAlignment="1">
      <alignment horizontal="left" vertical="center" wrapText="1"/>
    </xf>
    <xf numFmtId="49" fontId="10" fillId="2" borderId="172" xfId="1" applyNumberFormat="1" applyFont="1" applyFill="1" applyBorder="1" applyAlignment="1">
      <alignment horizontal="left" vertical="center" wrapText="1"/>
    </xf>
    <xf numFmtId="49" fontId="10" fillId="2" borderId="4" xfId="1" applyNumberFormat="1" applyFont="1" applyFill="1" applyBorder="1" applyAlignment="1">
      <alignment horizontal="left" vertical="center" wrapText="1"/>
    </xf>
    <xf numFmtId="0" fontId="6" fillId="2" borderId="75" xfId="2" applyFont="1" applyFill="1" applyBorder="1" applyAlignment="1">
      <alignment horizontal="left" vertical="center"/>
    </xf>
    <xf numFmtId="0" fontId="12" fillId="2" borderId="82" xfId="2" applyFont="1" applyFill="1" applyBorder="1" applyAlignment="1">
      <alignment horizontal="center" vertical="center"/>
    </xf>
    <xf numFmtId="0" fontId="12" fillId="2" borderId="83" xfId="2" applyFont="1" applyFill="1" applyBorder="1" applyAlignment="1">
      <alignment horizontal="center" vertical="center"/>
    </xf>
    <xf numFmtId="0" fontId="12" fillId="2" borderId="84" xfId="2" applyFont="1" applyFill="1" applyBorder="1" applyAlignment="1">
      <alignment horizontal="center" vertical="center"/>
    </xf>
    <xf numFmtId="49" fontId="3" fillId="2" borderId="82" xfId="2" applyNumberFormat="1" applyFont="1" applyFill="1" applyBorder="1" applyAlignment="1">
      <alignment horizontal="center" vertical="center"/>
    </xf>
    <xf numFmtId="0" fontId="12" fillId="2" borderId="151" xfId="2" applyFont="1" applyFill="1" applyBorder="1" applyAlignment="1">
      <alignment horizontal="center" vertical="center"/>
    </xf>
    <xf numFmtId="0" fontId="12" fillId="2" borderId="86" xfId="2" applyFont="1" applyFill="1" applyBorder="1" applyAlignment="1">
      <alignment horizontal="center" vertical="center"/>
    </xf>
    <xf numFmtId="49" fontId="6" fillId="2" borderId="175" xfId="1" applyNumberFormat="1" applyFont="1" applyFill="1" applyBorder="1" applyAlignment="1">
      <alignment horizontal="left" vertical="center" wrapText="1"/>
    </xf>
    <xf numFmtId="49" fontId="6" fillId="2" borderId="164" xfId="1" applyNumberFormat="1" applyFont="1" applyFill="1" applyBorder="1" applyAlignment="1">
      <alignment horizontal="left" vertical="center" wrapText="1"/>
    </xf>
    <xf numFmtId="49" fontId="6" fillId="2" borderId="243" xfId="1" applyNumberFormat="1" applyFont="1" applyFill="1" applyBorder="1" applyAlignment="1">
      <alignment horizontal="left" vertical="center" wrapText="1"/>
    </xf>
    <xf numFmtId="0" fontId="3" fillId="2" borderId="74" xfId="2" applyFont="1" applyFill="1" applyBorder="1" applyAlignment="1">
      <alignment horizontal="center" vertical="center"/>
    </xf>
    <xf numFmtId="0" fontId="3" fillId="2" borderId="84" xfId="2" applyFont="1" applyFill="1" applyBorder="1" applyAlignment="1">
      <alignment horizontal="center" vertical="center"/>
    </xf>
    <xf numFmtId="0" fontId="6" fillId="2" borderId="85" xfId="2" applyFont="1" applyFill="1" applyBorder="1" applyAlignment="1">
      <alignment horizontal="center" vertical="center"/>
    </xf>
    <xf numFmtId="0" fontId="6" fillId="2" borderId="83" xfId="2" applyFont="1" applyFill="1" applyBorder="1" applyAlignment="1">
      <alignment horizontal="center" vertical="center"/>
    </xf>
    <xf numFmtId="0" fontId="6" fillId="2" borderId="86" xfId="2" applyFont="1" applyFill="1" applyBorder="1" applyAlignment="1">
      <alignment horizontal="center" vertical="center"/>
    </xf>
    <xf numFmtId="49" fontId="3" fillId="2" borderId="144" xfId="2" applyNumberFormat="1" applyFont="1" applyFill="1" applyBorder="1" applyAlignment="1">
      <alignment horizontal="center" vertical="center"/>
    </xf>
    <xf numFmtId="49" fontId="3" fillId="2" borderId="145" xfId="2" applyNumberFormat="1" applyFont="1" applyFill="1" applyBorder="1" applyAlignment="1">
      <alignment horizontal="center" vertical="center"/>
    </xf>
    <xf numFmtId="49" fontId="3" fillId="2" borderId="147" xfId="2" applyNumberFormat="1" applyFont="1" applyFill="1" applyBorder="1" applyAlignment="1">
      <alignment horizontal="center" vertical="center"/>
    </xf>
    <xf numFmtId="49" fontId="3" fillId="2" borderId="34" xfId="2" applyNumberFormat="1" applyFont="1" applyFill="1" applyBorder="1" applyAlignment="1">
      <alignment horizontal="center" vertical="center"/>
    </xf>
    <xf numFmtId="49" fontId="6" fillId="2" borderId="64" xfId="2" applyNumberFormat="1" applyFont="1" applyFill="1" applyBorder="1" applyAlignment="1">
      <alignment horizontal="left" vertical="center"/>
    </xf>
    <xf numFmtId="49" fontId="3" fillId="2" borderId="141" xfId="1" applyNumberFormat="1" applyFont="1" applyFill="1" applyBorder="1" applyAlignment="1">
      <alignment horizontal="center" vertical="center"/>
    </xf>
    <xf numFmtId="49" fontId="3" fillId="2" borderId="142" xfId="1" applyNumberFormat="1" applyFont="1" applyFill="1" applyBorder="1" applyAlignment="1">
      <alignment horizontal="center" vertical="center"/>
    </xf>
    <xf numFmtId="49" fontId="3" fillId="2" borderId="143" xfId="1" applyNumberFormat="1" applyFont="1" applyFill="1" applyBorder="1" applyAlignment="1">
      <alignment horizontal="center" vertical="center"/>
    </xf>
    <xf numFmtId="0" fontId="3" fillId="2" borderId="105" xfId="1" applyFont="1" applyFill="1" applyBorder="1" applyAlignment="1">
      <alignment horizontal="center" vertical="center" wrapText="1"/>
    </xf>
    <xf numFmtId="0" fontId="3" fillId="2" borderId="106" xfId="1" applyFont="1" applyFill="1" applyBorder="1" applyAlignment="1">
      <alignment horizontal="center" vertical="center" wrapText="1"/>
    </xf>
    <xf numFmtId="0" fontId="3" fillId="2" borderId="107" xfId="1" applyFont="1" applyFill="1" applyBorder="1" applyAlignment="1">
      <alignment horizontal="center" vertical="center" wrapText="1"/>
    </xf>
    <xf numFmtId="0" fontId="3" fillId="2" borderId="108" xfId="1" applyFont="1" applyFill="1" applyBorder="1" applyAlignment="1">
      <alignment horizontal="center" vertical="center" wrapText="1"/>
    </xf>
    <xf numFmtId="0" fontId="3" fillId="2" borderId="109" xfId="1" applyFont="1" applyFill="1" applyBorder="1" applyAlignment="1">
      <alignment horizontal="center" vertical="center" wrapText="1"/>
    </xf>
    <xf numFmtId="49" fontId="3" fillId="2" borderId="144" xfId="1" applyNumberFormat="1" applyFont="1" applyFill="1" applyBorder="1" applyAlignment="1">
      <alignment horizontal="center" vertical="center"/>
    </xf>
    <xf numFmtId="49" fontId="3" fillId="2" borderId="145" xfId="1" applyNumberFormat="1" applyFont="1" applyFill="1" applyBorder="1" applyAlignment="1">
      <alignment horizontal="center" vertical="center"/>
    </xf>
    <xf numFmtId="49" fontId="3" fillId="2" borderId="147" xfId="1" applyNumberFormat="1" applyFont="1" applyFill="1" applyBorder="1" applyAlignment="1">
      <alignment horizontal="center" vertical="center"/>
    </xf>
    <xf numFmtId="49" fontId="3" fillId="2" borderId="34" xfId="1" applyNumberFormat="1" applyFont="1" applyFill="1" applyBorder="1" applyAlignment="1">
      <alignment horizontal="center" vertical="center"/>
    </xf>
    <xf numFmtId="0" fontId="6" fillId="2" borderId="100" xfId="1" applyFont="1" applyFill="1" applyBorder="1" applyAlignment="1">
      <alignment horizontal="center" vertical="center"/>
    </xf>
    <xf numFmtId="0" fontId="6" fillId="2" borderId="101" xfId="1" applyFont="1" applyFill="1" applyBorder="1" applyAlignment="1">
      <alignment horizontal="center" vertical="center"/>
    </xf>
    <xf numFmtId="0" fontId="6" fillId="2" borderId="102" xfId="1" applyFont="1" applyFill="1" applyBorder="1" applyAlignment="1">
      <alignment horizontal="center" vertical="center"/>
    </xf>
    <xf numFmtId="49" fontId="3" fillId="2" borderId="103" xfId="1" applyNumberFormat="1" applyFont="1" applyFill="1" applyBorder="1" applyAlignment="1">
      <alignment horizontal="center" vertical="center"/>
    </xf>
    <xf numFmtId="0" fontId="3" fillId="2" borderId="101" xfId="1" applyFont="1" applyFill="1" applyBorder="1" applyAlignment="1">
      <alignment horizontal="center" vertical="center"/>
    </xf>
    <xf numFmtId="0" fontId="3" fillId="2" borderId="104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49" fontId="3" fillId="2" borderId="100" xfId="1" applyNumberFormat="1" applyFont="1" applyFill="1" applyBorder="1" applyAlignment="1">
      <alignment horizontal="center" vertical="center"/>
    </xf>
    <xf numFmtId="0" fontId="3" fillId="2" borderId="102" xfId="1" applyFont="1" applyFill="1" applyBorder="1" applyAlignment="1">
      <alignment horizontal="center" vertical="center"/>
    </xf>
    <xf numFmtId="0" fontId="6" fillId="2" borderId="103" xfId="1" applyFont="1" applyFill="1" applyBorder="1" applyAlignment="1">
      <alignment horizontal="left" vertical="center"/>
    </xf>
    <xf numFmtId="0" fontId="6" fillId="2" borderId="101" xfId="1" applyFont="1" applyFill="1" applyBorder="1" applyAlignment="1">
      <alignment horizontal="left" vertical="center"/>
    </xf>
    <xf numFmtId="0" fontId="6" fillId="2" borderId="104" xfId="1" applyFont="1" applyFill="1" applyBorder="1" applyAlignment="1">
      <alignment horizontal="left" vertical="center"/>
    </xf>
    <xf numFmtId="49" fontId="6" fillId="2" borderId="64" xfId="1" applyNumberFormat="1" applyFont="1" applyFill="1" applyBorder="1" applyAlignment="1">
      <alignment horizontal="left" vertical="center"/>
    </xf>
    <xf numFmtId="0" fontId="6" fillId="2" borderId="65" xfId="1" applyFont="1" applyFill="1" applyBorder="1" applyAlignment="1">
      <alignment horizontal="left" vertical="center"/>
    </xf>
    <xf numFmtId="0" fontId="6" fillId="2" borderId="72" xfId="1" applyFont="1" applyFill="1" applyBorder="1" applyAlignment="1">
      <alignment vertical="center"/>
    </xf>
    <xf numFmtId="0" fontId="6" fillId="2" borderId="73" xfId="1" applyFont="1" applyFill="1" applyBorder="1" applyAlignment="1">
      <alignment vertical="center"/>
    </xf>
    <xf numFmtId="0" fontId="6" fillId="2" borderId="74" xfId="1" applyFont="1" applyFill="1" applyBorder="1" applyAlignment="1">
      <alignment vertical="center"/>
    </xf>
    <xf numFmtId="0" fontId="3" fillId="2" borderId="75" xfId="1" applyFont="1" applyFill="1" applyBorder="1" applyAlignment="1">
      <alignment horizontal="left" vertical="center"/>
    </xf>
    <xf numFmtId="0" fontId="3" fillId="2" borderId="73" xfId="1" applyFont="1" applyFill="1" applyBorder="1" applyAlignment="1">
      <alignment horizontal="left" vertical="center"/>
    </xf>
    <xf numFmtId="0" fontId="3" fillId="2" borderId="76" xfId="1" applyFont="1" applyFill="1" applyBorder="1" applyAlignment="1">
      <alignment horizontal="left" vertical="center"/>
    </xf>
    <xf numFmtId="0" fontId="6" fillId="2" borderId="82" xfId="1" applyFont="1" applyFill="1" applyBorder="1" applyAlignment="1">
      <alignment horizontal="center" vertical="center"/>
    </xf>
    <xf numFmtId="0" fontId="6" fillId="2" borderId="83" xfId="1" applyFont="1" applyFill="1" applyBorder="1" applyAlignment="1">
      <alignment horizontal="center" vertical="center"/>
    </xf>
    <xf numFmtId="0" fontId="6" fillId="2" borderId="84" xfId="1" applyFont="1" applyFill="1" applyBorder="1" applyAlignment="1">
      <alignment horizontal="center" vertical="center"/>
    </xf>
    <xf numFmtId="0" fontId="3" fillId="2" borderId="85" xfId="1" applyFont="1" applyFill="1" applyBorder="1" applyAlignment="1">
      <alignment horizontal="center" vertical="center"/>
    </xf>
    <xf numFmtId="49" fontId="10" fillId="2" borderId="72" xfId="1" applyNumberFormat="1" applyFont="1" applyFill="1" applyBorder="1" applyAlignment="1">
      <alignment horizontal="left" vertical="center" wrapText="1"/>
    </xf>
    <xf numFmtId="0" fontId="10" fillId="2" borderId="73" xfId="1" applyFont="1" applyFill="1" applyBorder="1" applyAlignment="1">
      <alignment horizontal="left" vertical="center" wrapText="1"/>
    </xf>
    <xf numFmtId="0" fontId="10" fillId="2" borderId="74" xfId="1" applyFont="1" applyFill="1" applyBorder="1" applyAlignment="1">
      <alignment horizontal="left" vertical="center" wrapText="1"/>
    </xf>
    <xf numFmtId="0" fontId="6" fillId="2" borderId="72" xfId="1" applyFont="1" applyFill="1" applyBorder="1" applyAlignment="1">
      <alignment horizontal="center" vertical="center"/>
    </xf>
    <xf numFmtId="0" fontId="6" fillId="2" borderId="73" xfId="1" applyFont="1" applyFill="1" applyBorder="1" applyAlignment="1">
      <alignment horizontal="center" vertical="center"/>
    </xf>
    <xf numFmtId="0" fontId="6" fillId="2" borderId="74" xfId="1" applyFont="1" applyFill="1" applyBorder="1" applyAlignment="1">
      <alignment horizontal="center" vertical="center"/>
    </xf>
    <xf numFmtId="49" fontId="10" fillId="2" borderId="61" xfId="1" applyNumberFormat="1" applyFont="1" applyFill="1" applyBorder="1" applyAlignment="1">
      <alignment horizontal="left" vertical="center" wrapText="1"/>
    </xf>
    <xf numFmtId="0" fontId="10" fillId="2" borderId="62" xfId="1" applyFont="1" applyFill="1" applyBorder="1" applyAlignment="1">
      <alignment horizontal="left" vertical="center" wrapText="1"/>
    </xf>
    <xf numFmtId="0" fontId="10" fillId="2" borderId="63" xfId="1" applyFont="1" applyFill="1" applyBorder="1" applyAlignment="1">
      <alignment horizontal="left" vertical="center" wrapText="1"/>
    </xf>
    <xf numFmtId="0" fontId="10" fillId="2" borderId="64" xfId="1" applyFont="1" applyFill="1" applyBorder="1" applyAlignment="1">
      <alignment horizontal="left" vertical="center"/>
    </xf>
    <xf numFmtId="0" fontId="10" fillId="2" borderId="62" xfId="1" applyFont="1" applyFill="1" applyBorder="1" applyAlignment="1">
      <alignment horizontal="left" vertical="center"/>
    </xf>
    <xf numFmtId="0" fontId="10" fillId="2" borderId="65" xfId="1" applyFont="1" applyFill="1" applyBorder="1" applyAlignment="1">
      <alignment horizontal="left" vertical="center"/>
    </xf>
    <xf numFmtId="49" fontId="6" fillId="2" borderId="144" xfId="1" applyNumberFormat="1" applyFont="1" applyFill="1" applyBorder="1" applyAlignment="1">
      <alignment horizontal="left" vertical="center" wrapText="1"/>
    </xf>
    <xf numFmtId="49" fontId="6" fillId="2" borderId="142" xfId="1" applyNumberFormat="1" applyFont="1" applyFill="1" applyBorder="1" applyAlignment="1">
      <alignment horizontal="left" vertical="center" wrapText="1"/>
    </xf>
    <xf numFmtId="49" fontId="6" fillId="2" borderId="145" xfId="1" applyNumberFormat="1" applyFont="1" applyFill="1" applyBorder="1" applyAlignment="1">
      <alignment horizontal="left" vertical="center" wrapText="1"/>
    </xf>
    <xf numFmtId="49" fontId="6" fillId="2" borderId="147" xfId="1" applyNumberFormat="1" applyFont="1" applyFill="1" applyBorder="1" applyAlignment="1">
      <alignment horizontal="left" vertical="center" wrapText="1"/>
    </xf>
    <xf numFmtId="49" fontId="6" fillId="2" borderId="8" xfId="1" applyNumberFormat="1" applyFont="1" applyFill="1" applyBorder="1" applyAlignment="1">
      <alignment horizontal="left" vertical="center" wrapText="1"/>
    </xf>
    <xf numFmtId="49" fontId="6" fillId="2" borderId="34" xfId="1" applyNumberFormat="1" applyFont="1" applyFill="1" applyBorder="1" applyAlignment="1">
      <alignment horizontal="left" vertical="center" wrapText="1"/>
    </xf>
    <xf numFmtId="49" fontId="6" fillId="2" borderId="72" xfId="1" applyNumberFormat="1" applyFont="1" applyFill="1" applyBorder="1" applyAlignment="1">
      <alignment vertical="center" wrapText="1"/>
    </xf>
    <xf numFmtId="0" fontId="6" fillId="2" borderId="73" xfId="1" applyFont="1" applyFill="1" applyBorder="1" applyAlignment="1">
      <alignment vertical="center" wrapText="1"/>
    </xf>
    <xf numFmtId="0" fontId="6" fillId="2" borderId="74" xfId="1" applyFont="1" applyFill="1" applyBorder="1" applyAlignment="1">
      <alignment vertical="center" wrapText="1"/>
    </xf>
    <xf numFmtId="0" fontId="6" fillId="2" borderId="75" xfId="1" applyFont="1" applyFill="1" applyBorder="1" applyAlignment="1">
      <alignment horizontal="center" vertical="center"/>
    </xf>
    <xf numFmtId="0" fontId="6" fillId="2" borderId="76" xfId="1" applyFont="1" applyFill="1" applyBorder="1" applyAlignment="1">
      <alignment horizontal="center" vertical="center"/>
    </xf>
    <xf numFmtId="0" fontId="6" fillId="2" borderId="85" xfId="1" applyFont="1" applyFill="1" applyBorder="1" applyAlignment="1">
      <alignment horizontal="center" vertical="center"/>
    </xf>
    <xf numFmtId="0" fontId="6" fillId="2" borderId="86" xfId="1" applyFont="1" applyFill="1" applyBorder="1" applyAlignment="1">
      <alignment horizontal="center" vertical="center"/>
    </xf>
    <xf numFmtId="0" fontId="2" fillId="2" borderId="16" xfId="1" applyFont="1" applyFill="1" applyBorder="1" applyAlignment="1">
      <alignment horizontal="center" vertical="center"/>
    </xf>
    <xf numFmtId="49" fontId="6" fillId="2" borderId="61" xfId="1" applyNumberFormat="1" applyFont="1" applyFill="1" applyBorder="1" applyAlignment="1">
      <alignment vertical="center" wrapText="1"/>
    </xf>
    <xf numFmtId="0" fontId="6" fillId="2" borderId="62" xfId="1" applyFont="1" applyFill="1" applyBorder="1" applyAlignment="1">
      <alignment vertical="center" wrapText="1"/>
    </xf>
    <xf numFmtId="0" fontId="6" fillId="2" borderId="63" xfId="1" applyFont="1" applyFill="1" applyBorder="1" applyAlignment="1">
      <alignment vertical="center" wrapText="1"/>
    </xf>
    <xf numFmtId="0" fontId="3" fillId="2" borderId="32" xfId="1" applyNumberFormat="1" applyFont="1" applyFill="1" applyBorder="1" applyAlignment="1">
      <alignment horizontal="center" vertical="center"/>
    </xf>
    <xf numFmtId="49" fontId="3" fillId="2" borderId="235" xfId="1" applyNumberFormat="1" applyFont="1" applyFill="1" applyBorder="1" applyAlignment="1">
      <alignment horizontal="center" vertical="center" wrapText="1"/>
    </xf>
    <xf numFmtId="0" fontId="3" fillId="2" borderId="124" xfId="1" applyFont="1" applyFill="1" applyBorder="1" applyAlignment="1">
      <alignment horizontal="center" vertical="center" wrapText="1"/>
    </xf>
    <xf numFmtId="0" fontId="3" fillId="2" borderId="236" xfId="1" applyFont="1" applyFill="1" applyBorder="1" applyAlignment="1">
      <alignment horizontal="center" vertical="center" wrapText="1"/>
    </xf>
    <xf numFmtId="49" fontId="6" fillId="2" borderId="72" xfId="2" applyNumberFormat="1" applyFont="1" applyFill="1" applyBorder="1" applyAlignment="1">
      <alignment vertical="center" wrapText="1"/>
    </xf>
    <xf numFmtId="0" fontId="2" fillId="2" borderId="97" xfId="1" applyFont="1" applyFill="1" applyBorder="1" applyAlignment="1">
      <alignment vertical="center"/>
    </xf>
    <xf numFmtId="0" fontId="2" fillId="2" borderId="98" xfId="1" applyFont="1" applyFill="1" applyBorder="1" applyAlignment="1">
      <alignment vertical="center"/>
    </xf>
    <xf numFmtId="0" fontId="2" fillId="2" borderId="99" xfId="1" applyFont="1" applyFill="1" applyBorder="1" applyAlignment="1">
      <alignment vertical="center"/>
    </xf>
    <xf numFmtId="49" fontId="6" fillId="2" borderId="75" xfId="1" applyNumberFormat="1" applyFont="1" applyFill="1" applyBorder="1" applyAlignment="1">
      <alignment horizontal="left" vertical="center" wrapText="1"/>
    </xf>
    <xf numFmtId="49" fontId="22" fillId="2" borderId="64" xfId="1" applyNumberFormat="1" applyFont="1" applyFill="1" applyBorder="1" applyAlignment="1">
      <alignment horizontal="left" vertical="center" wrapText="1"/>
    </xf>
    <xf numFmtId="0" fontId="22" fillId="2" borderId="62" xfId="1" applyFont="1" applyFill="1" applyBorder="1" applyAlignment="1">
      <alignment horizontal="left" vertical="center" wrapText="1"/>
    </xf>
    <xf numFmtId="0" fontId="22" fillId="2" borderId="65" xfId="1" applyFont="1" applyFill="1" applyBorder="1" applyAlignment="1">
      <alignment horizontal="left" vertical="center" wrapText="1"/>
    </xf>
    <xf numFmtId="0" fontId="15" fillId="2" borderId="29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180" fontId="15" fillId="2" borderId="0" xfId="0" applyNumberFormat="1" applyFont="1" applyFill="1" applyAlignment="1">
      <alignment horizontal="right" vertical="center"/>
    </xf>
    <xf numFmtId="176" fontId="20" fillId="2" borderId="37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178" fontId="3" fillId="2" borderId="26" xfId="0" applyNumberFormat="1" applyFont="1" applyFill="1" applyBorder="1" applyAlignment="1">
      <alignment horizontal="center" vertical="center"/>
    </xf>
    <xf numFmtId="178" fontId="3" fillId="2" borderId="27" xfId="0" applyNumberFormat="1" applyFont="1" applyFill="1" applyBorder="1" applyAlignment="1">
      <alignment horizontal="center" vertical="center"/>
    </xf>
    <xf numFmtId="178" fontId="3" fillId="2" borderId="22" xfId="0" applyNumberFormat="1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3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178" fontId="3" fillId="2" borderId="17" xfId="0" applyNumberFormat="1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/>
    </xf>
    <xf numFmtId="0" fontId="3" fillId="4" borderId="37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4" borderId="54" xfId="0" applyFont="1" applyFill="1" applyBorder="1" applyAlignment="1">
      <alignment horizontal="center" vertical="center"/>
    </xf>
    <xf numFmtId="0" fontId="3" fillId="4" borderId="55" xfId="0" applyFont="1" applyFill="1" applyBorder="1" applyAlignment="1">
      <alignment horizontal="center" vertical="center"/>
    </xf>
    <xf numFmtId="0" fontId="3" fillId="4" borderId="56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/>
    </xf>
    <xf numFmtId="0" fontId="3" fillId="2" borderId="56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0" fillId="2" borderId="37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178" fontId="2" fillId="2" borderId="35" xfId="0" applyNumberFormat="1" applyFont="1" applyFill="1" applyBorder="1" applyAlignment="1">
      <alignment horizontal="center" vertical="center"/>
    </xf>
    <xf numFmtId="178" fontId="2" fillId="2" borderId="36" xfId="0" applyNumberFormat="1" applyFont="1" applyFill="1" applyBorder="1" applyAlignment="1">
      <alignment horizontal="center" vertical="center"/>
    </xf>
    <xf numFmtId="178" fontId="2" fillId="2" borderId="37" xfId="0" applyNumberFormat="1" applyFont="1" applyFill="1" applyBorder="1" applyAlignment="1">
      <alignment horizontal="center" vertical="center"/>
    </xf>
    <xf numFmtId="178" fontId="2" fillId="2" borderId="38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178" fontId="2" fillId="2" borderId="39" xfId="0" applyNumberFormat="1" applyFont="1" applyFill="1" applyBorder="1" applyAlignment="1">
      <alignment horizontal="center" vertical="center"/>
    </xf>
    <xf numFmtId="178" fontId="2" fillId="2" borderId="4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49" fontId="15" fillId="5" borderId="1" xfId="0" applyNumberFormat="1" applyFont="1" applyFill="1" applyBorder="1" applyAlignment="1">
      <alignment horizontal="left" vertical="center"/>
    </xf>
    <xf numFmtId="49" fontId="5" fillId="5" borderId="1" xfId="0" applyNumberFormat="1" applyFont="1" applyFill="1" applyBorder="1" applyAlignment="1">
      <alignment horizontal="center" vertical="center"/>
    </xf>
    <xf numFmtId="0" fontId="2" fillId="3" borderId="25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60" xfId="0" applyFont="1" applyFill="1" applyBorder="1" applyAlignment="1">
      <alignment horizontal="center" vertical="center" wrapText="1"/>
    </xf>
    <xf numFmtId="0" fontId="2" fillId="0" borderId="261" xfId="0" applyFont="1" applyFill="1" applyBorder="1" applyAlignment="1">
      <alignment horizontal="center" vertical="center"/>
    </xf>
    <xf numFmtId="0" fontId="2" fillId="0" borderId="262" xfId="0" applyFont="1" applyFill="1" applyBorder="1" applyAlignment="1">
      <alignment horizontal="center" vertical="center"/>
    </xf>
    <xf numFmtId="0" fontId="2" fillId="4" borderId="259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260" xfId="0" applyFont="1" applyFill="1" applyBorder="1" applyAlignment="1">
      <alignment horizontal="center" vertical="center"/>
    </xf>
    <xf numFmtId="0" fontId="2" fillId="2" borderId="259" xfId="0" applyFont="1" applyFill="1" applyBorder="1" applyAlignment="1">
      <alignment horizontal="center" vertical="center"/>
    </xf>
    <xf numFmtId="0" fontId="2" fillId="2" borderId="26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178" fontId="2" fillId="2" borderId="259" xfId="0" applyNumberFormat="1" applyFont="1" applyFill="1" applyBorder="1" applyAlignment="1">
      <alignment horizontal="center" vertical="center"/>
    </xf>
    <xf numFmtId="178" fontId="2" fillId="2" borderId="260" xfId="0" applyNumberFormat="1" applyFont="1" applyFill="1" applyBorder="1" applyAlignment="1">
      <alignment horizontal="center" vertical="center"/>
    </xf>
    <xf numFmtId="177" fontId="15" fillId="5" borderId="1" xfId="0" applyNumberFormat="1" applyFont="1" applyFill="1" applyBorder="1" applyAlignment="1">
      <alignment horizontal="right" vertical="center"/>
    </xf>
    <xf numFmtId="0" fontId="2" fillId="4" borderId="17" xfId="0" applyFont="1" applyFill="1" applyBorder="1" applyAlignment="1">
      <alignment horizontal="center" vertical="center"/>
    </xf>
    <xf numFmtId="0" fontId="23" fillId="2" borderId="1" xfId="1" applyFont="1" applyFill="1" applyBorder="1" applyAlignment="1">
      <alignment horizontal="center" vertical="center"/>
    </xf>
    <xf numFmtId="0" fontId="28" fillId="5" borderId="23" xfId="1" applyFont="1" applyFill="1" applyBorder="1" applyAlignment="1">
      <alignment horizontal="center" vertical="center"/>
    </xf>
    <xf numFmtId="0" fontId="28" fillId="5" borderId="19" xfId="1" applyFont="1" applyFill="1" applyBorder="1" applyAlignment="1">
      <alignment horizontal="center" vertical="center"/>
    </xf>
    <xf numFmtId="0" fontId="28" fillId="5" borderId="24" xfId="1" applyFont="1" applyFill="1" applyBorder="1" applyAlignment="1">
      <alignment horizontal="center" vertical="center"/>
    </xf>
    <xf numFmtId="0" fontId="28" fillId="5" borderId="166" xfId="1" applyFont="1" applyFill="1" applyBorder="1" applyAlignment="1">
      <alignment horizontal="center" vertical="center"/>
    </xf>
    <xf numFmtId="0" fontId="28" fillId="5" borderId="167" xfId="1" applyFont="1" applyFill="1" applyBorder="1" applyAlignment="1">
      <alignment horizontal="center" vertical="center"/>
    </xf>
    <xf numFmtId="49" fontId="28" fillId="5" borderId="72" xfId="1" applyNumberFormat="1" applyFont="1" applyFill="1" applyBorder="1" applyAlignment="1">
      <alignment horizontal="left" vertical="center"/>
    </xf>
    <xf numFmtId="0" fontId="28" fillId="5" borderId="73" xfId="1" applyFont="1" applyFill="1" applyBorder="1" applyAlignment="1">
      <alignment horizontal="left" vertical="center"/>
    </xf>
    <xf numFmtId="0" fontId="28" fillId="5" borderId="76" xfId="1" applyFont="1" applyFill="1" applyBorder="1" applyAlignment="1">
      <alignment horizontal="left" vertical="center"/>
    </xf>
    <xf numFmtId="0" fontId="26" fillId="5" borderId="166" xfId="1" applyFont="1" applyFill="1" applyBorder="1" applyAlignment="1">
      <alignment horizontal="center" vertical="center"/>
    </xf>
    <xf numFmtId="0" fontId="26" fillId="5" borderId="167" xfId="1" applyFont="1" applyFill="1" applyBorder="1" applyAlignment="1">
      <alignment horizontal="center" vertical="center"/>
    </xf>
    <xf numFmtId="49" fontId="26" fillId="5" borderId="72" xfId="1" applyNumberFormat="1" applyFont="1" applyFill="1" applyBorder="1" applyAlignment="1">
      <alignment horizontal="left" vertical="center"/>
    </xf>
    <xf numFmtId="0" fontId="26" fillId="5" borderId="73" xfId="1" applyFont="1" applyFill="1" applyBorder="1" applyAlignment="1">
      <alignment horizontal="left" vertical="center"/>
    </xf>
    <xf numFmtId="0" fontId="26" fillId="5" borderId="76" xfId="1" applyFont="1" applyFill="1" applyBorder="1" applyAlignment="1">
      <alignment horizontal="left" vertical="center"/>
    </xf>
    <xf numFmtId="49" fontId="28" fillId="5" borderId="171" xfId="1" applyNumberFormat="1" applyFont="1" applyFill="1" applyBorder="1" applyAlignment="1">
      <alignment horizontal="left" vertical="center"/>
    </xf>
    <xf numFmtId="49" fontId="28" fillId="5" borderId="172" xfId="1" applyNumberFormat="1" applyFont="1" applyFill="1" applyBorder="1" applyAlignment="1">
      <alignment horizontal="left" vertical="center"/>
    </xf>
    <xf numFmtId="49" fontId="28" fillId="5" borderId="167" xfId="1" applyNumberFormat="1" applyFont="1" applyFill="1" applyBorder="1" applyAlignment="1">
      <alignment horizontal="left" vertical="center"/>
    </xf>
    <xf numFmtId="49" fontId="28" fillId="5" borderId="179" xfId="1" applyNumberFormat="1" applyFont="1" applyFill="1" applyBorder="1" applyAlignment="1">
      <alignment horizontal="center" vertical="center"/>
    </xf>
    <xf numFmtId="49" fontId="28" fillId="5" borderId="180" xfId="1" applyNumberFormat="1" applyFont="1" applyFill="1" applyBorder="1" applyAlignment="1">
      <alignment horizontal="center" vertical="center"/>
    </xf>
    <xf numFmtId="49" fontId="28" fillId="5" borderId="181" xfId="1" applyNumberFormat="1" applyFont="1" applyFill="1" applyBorder="1" applyAlignment="1">
      <alignment horizontal="center" vertical="center"/>
    </xf>
    <xf numFmtId="0" fontId="28" fillId="5" borderId="171" xfId="1" applyNumberFormat="1" applyFont="1" applyFill="1" applyBorder="1" applyAlignment="1">
      <alignment horizontal="center" vertical="center"/>
    </xf>
    <xf numFmtId="0" fontId="28" fillId="5" borderId="167" xfId="1" applyNumberFormat="1" applyFont="1" applyFill="1" applyBorder="1" applyAlignment="1">
      <alignment horizontal="center" vertical="center"/>
    </xf>
    <xf numFmtId="49" fontId="28" fillId="5" borderId="72" xfId="1" applyNumberFormat="1" applyFont="1" applyFill="1" applyBorder="1" applyAlignment="1">
      <alignment horizontal="center" vertical="center"/>
    </xf>
    <xf numFmtId="0" fontId="28" fillId="5" borderId="73" xfId="1" applyFont="1" applyFill="1" applyBorder="1" applyAlignment="1">
      <alignment horizontal="center" vertical="center"/>
    </xf>
    <xf numFmtId="0" fontId="28" fillId="5" borderId="76" xfId="1" applyFont="1" applyFill="1" applyBorder="1" applyAlignment="1">
      <alignment horizontal="center" vertical="center"/>
    </xf>
    <xf numFmtId="0" fontId="28" fillId="5" borderId="171" xfId="1" applyFont="1" applyFill="1" applyBorder="1" applyAlignment="1">
      <alignment horizontal="center" vertical="center"/>
    </xf>
    <xf numFmtId="0" fontId="26" fillId="5" borderId="166" xfId="1" applyNumberFormat="1" applyFont="1" applyFill="1" applyBorder="1" applyAlignment="1">
      <alignment horizontal="center" vertical="center"/>
    </xf>
    <xf numFmtId="0" fontId="26" fillId="5" borderId="167" xfId="1" applyNumberFormat="1" applyFont="1" applyFill="1" applyBorder="1" applyAlignment="1">
      <alignment horizontal="center" vertical="center"/>
    </xf>
    <xf numFmtId="49" fontId="28" fillId="5" borderId="175" xfId="1" applyNumberFormat="1" applyFont="1" applyFill="1" applyBorder="1" applyAlignment="1">
      <alignment horizontal="center" vertical="center"/>
    </xf>
    <xf numFmtId="49" fontId="28" fillId="5" borderId="164" xfId="1" applyNumberFormat="1" applyFont="1" applyFill="1" applyBorder="1" applyAlignment="1">
      <alignment horizontal="center" vertical="center"/>
    </xf>
    <xf numFmtId="49" fontId="28" fillId="5" borderId="165" xfId="1" applyNumberFormat="1" applyFont="1" applyFill="1" applyBorder="1" applyAlignment="1">
      <alignment horizontal="center" vertical="center"/>
    </xf>
    <xf numFmtId="49" fontId="28" fillId="5" borderId="173" xfId="1" applyNumberFormat="1" applyFont="1" applyFill="1" applyBorder="1" applyAlignment="1">
      <alignment horizontal="center" vertical="center"/>
    </xf>
    <xf numFmtId="49" fontId="28" fillId="5" borderId="169" xfId="1" applyNumberFormat="1" applyFont="1" applyFill="1" applyBorder="1" applyAlignment="1">
      <alignment horizontal="center" vertical="center"/>
    </xf>
    <xf numFmtId="49" fontId="28" fillId="5" borderId="170" xfId="1" applyNumberFormat="1" applyFont="1" applyFill="1" applyBorder="1" applyAlignment="1">
      <alignment horizontal="center" vertical="center"/>
    </xf>
    <xf numFmtId="49" fontId="28" fillId="5" borderId="72" xfId="1" applyNumberFormat="1" applyFont="1" applyFill="1" applyBorder="1" applyAlignment="1">
      <alignment vertical="center"/>
    </xf>
    <xf numFmtId="0" fontId="28" fillId="5" borderId="73" xfId="1" applyFont="1" applyFill="1" applyBorder="1" applyAlignment="1">
      <alignment vertical="center"/>
    </xf>
    <xf numFmtId="0" fontId="28" fillId="5" borderId="76" xfId="1" applyFont="1" applyFill="1" applyBorder="1" applyAlignment="1">
      <alignment vertical="center"/>
    </xf>
    <xf numFmtId="0" fontId="26" fillId="5" borderId="171" xfId="1" applyFont="1" applyFill="1" applyBorder="1" applyAlignment="1">
      <alignment horizontal="center" vertical="center"/>
    </xf>
    <xf numFmtId="0" fontId="26" fillId="5" borderId="72" xfId="1" applyFont="1" applyFill="1" applyBorder="1" applyAlignment="1">
      <alignment horizontal="left" vertical="center"/>
    </xf>
    <xf numFmtId="0" fontId="28" fillId="5" borderId="72" xfId="1" applyFont="1" applyFill="1" applyBorder="1" applyAlignment="1">
      <alignment horizontal="center" vertical="center"/>
    </xf>
    <xf numFmtId="0" fontId="28" fillId="5" borderId="72" xfId="1" applyFont="1" applyFill="1" applyBorder="1" applyAlignment="1">
      <alignment horizontal="left" vertical="center"/>
    </xf>
    <xf numFmtId="0" fontId="26" fillId="5" borderId="248" xfId="1" applyFont="1" applyFill="1" applyBorder="1" applyAlignment="1">
      <alignment horizontal="center" vertical="center"/>
    </xf>
    <xf numFmtId="49" fontId="5" fillId="5" borderId="1" xfId="1" applyNumberFormat="1" applyFont="1" applyFill="1" applyBorder="1" applyAlignment="1">
      <alignment horizontal="center" vertical="center"/>
    </xf>
    <xf numFmtId="49" fontId="3" fillId="6" borderId="31" xfId="1" applyNumberFormat="1" applyFont="1" applyFill="1" applyBorder="1" applyAlignment="1">
      <alignment horizontal="center" vertical="center"/>
    </xf>
    <xf numFmtId="49" fontId="3" fillId="6" borderId="32" xfId="1" applyNumberFormat="1" applyFont="1" applyFill="1" applyBorder="1" applyAlignment="1">
      <alignment horizontal="center" vertical="center"/>
    </xf>
    <xf numFmtId="49" fontId="3" fillId="6" borderId="154" xfId="1" applyNumberFormat="1" applyFont="1" applyFill="1" applyBorder="1" applyAlignment="1">
      <alignment horizontal="center" vertical="center"/>
    </xf>
    <xf numFmtId="49" fontId="3" fillId="6" borderId="14" xfId="1" applyNumberFormat="1" applyFont="1" applyFill="1" applyBorder="1" applyAlignment="1">
      <alignment horizontal="center" vertical="center"/>
    </xf>
    <xf numFmtId="49" fontId="3" fillId="6" borderId="8" xfId="1" applyNumberFormat="1" applyFont="1" applyFill="1" applyBorder="1" applyAlignment="1">
      <alignment horizontal="center" vertical="center"/>
    </xf>
    <xf numFmtId="49" fontId="3" fillId="6" borderId="146" xfId="1" applyNumberFormat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/>
    </xf>
    <xf numFmtId="0" fontId="3" fillId="0" borderId="21" xfId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 vertical="center"/>
    </xf>
    <xf numFmtId="0" fontId="28" fillId="0" borderId="7" xfId="1" applyFont="1" applyFill="1" applyBorder="1" applyAlignment="1">
      <alignment horizontal="center" vertical="center"/>
    </xf>
    <xf numFmtId="0" fontId="28" fillId="0" borderId="21" xfId="1" applyFont="1" applyFill="1" applyBorder="1" applyAlignment="1">
      <alignment horizontal="center" vertical="center"/>
    </xf>
    <xf numFmtId="0" fontId="28" fillId="0" borderId="9" xfId="1" applyFont="1" applyFill="1" applyBorder="1" applyAlignment="1">
      <alignment horizontal="center" vertical="center"/>
    </xf>
    <xf numFmtId="0" fontId="3" fillId="0" borderId="7" xfId="1" applyNumberFormat="1" applyFont="1" applyFill="1" applyBorder="1" applyAlignment="1">
      <alignment horizontal="center" vertical="center"/>
    </xf>
    <xf numFmtId="0" fontId="3" fillId="0" borderId="21" xfId="1" applyNumberFormat="1" applyFont="1" applyFill="1" applyBorder="1" applyAlignment="1">
      <alignment horizontal="center" vertical="center"/>
    </xf>
    <xf numFmtId="0" fontId="3" fillId="0" borderId="9" xfId="1" applyNumberFormat="1" applyFont="1" applyFill="1" applyBorder="1" applyAlignment="1">
      <alignment horizontal="center" vertical="center"/>
    </xf>
    <xf numFmtId="0" fontId="28" fillId="0" borderId="7" xfId="1" applyNumberFormat="1" applyFont="1" applyFill="1" applyBorder="1" applyAlignment="1">
      <alignment horizontal="center" vertical="center"/>
    </xf>
    <xf numFmtId="0" fontId="28" fillId="0" borderId="21" xfId="1" applyNumberFormat="1" applyFont="1" applyFill="1" applyBorder="1" applyAlignment="1">
      <alignment horizontal="center" vertical="center"/>
    </xf>
    <xf numFmtId="0" fontId="28" fillId="0" borderId="9" xfId="1" applyNumberFormat="1" applyFont="1" applyFill="1" applyBorder="1" applyAlignment="1">
      <alignment horizontal="center" vertical="center"/>
    </xf>
    <xf numFmtId="0" fontId="26" fillId="5" borderId="171" xfId="1" applyNumberFormat="1" applyFont="1" applyFill="1" applyBorder="1" applyAlignment="1">
      <alignment horizontal="left" vertical="center"/>
    </xf>
    <xf numFmtId="0" fontId="26" fillId="5" borderId="167" xfId="1" applyNumberFormat="1" applyFont="1" applyFill="1" applyBorder="1" applyAlignment="1">
      <alignment horizontal="left" vertical="center"/>
    </xf>
    <xf numFmtId="0" fontId="26" fillId="5" borderId="171" xfId="1" applyNumberFormat="1" applyFont="1" applyFill="1" applyBorder="1" applyAlignment="1">
      <alignment horizontal="center" vertical="center"/>
    </xf>
    <xf numFmtId="0" fontId="28" fillId="5" borderId="31" xfId="1" applyFont="1" applyFill="1" applyBorder="1" applyAlignment="1">
      <alignment horizontal="center" vertical="center"/>
    </xf>
    <xf numFmtId="0" fontId="28" fillId="5" borderId="32" xfId="1" applyFont="1" applyFill="1" applyBorder="1" applyAlignment="1">
      <alignment horizontal="center" vertical="center"/>
    </xf>
    <xf numFmtId="0" fontId="28" fillId="5" borderId="69" xfId="1" applyFont="1" applyFill="1" applyBorder="1" applyAlignment="1">
      <alignment horizontal="center" vertical="center"/>
    </xf>
    <xf numFmtId="0" fontId="28" fillId="5" borderId="30" xfId="1" applyFont="1" applyFill="1" applyBorder="1" applyAlignment="1">
      <alignment horizontal="center" vertical="center"/>
    </xf>
    <xf numFmtId="0" fontId="28" fillId="5" borderId="29" xfId="1" applyFont="1" applyFill="1" applyBorder="1" applyAlignment="1">
      <alignment horizontal="center" vertical="center"/>
    </xf>
    <xf numFmtId="0" fontId="28" fillId="5" borderId="195" xfId="1" applyFont="1" applyFill="1" applyBorder="1" applyAlignment="1">
      <alignment horizontal="center" vertical="center"/>
    </xf>
    <xf numFmtId="0" fontId="33" fillId="5" borderId="73" xfId="1" applyFont="1" applyFill="1" applyBorder="1" applyAlignment="1">
      <alignment horizontal="left" vertical="center"/>
    </xf>
    <xf numFmtId="0" fontId="33" fillId="5" borderId="76" xfId="1" applyFont="1" applyFill="1" applyBorder="1" applyAlignment="1">
      <alignment horizontal="left" vertical="center"/>
    </xf>
    <xf numFmtId="49" fontId="28" fillId="5" borderId="189" xfId="1" applyNumberFormat="1" applyFont="1" applyFill="1" applyBorder="1" applyAlignment="1">
      <alignment horizontal="center" vertical="center"/>
    </xf>
    <xf numFmtId="49" fontId="3" fillId="4" borderId="31" xfId="1" applyNumberFormat="1" applyFont="1" applyFill="1" applyBorder="1" applyAlignment="1">
      <alignment horizontal="center" vertical="center"/>
    </xf>
    <xf numFmtId="49" fontId="3" fillId="4" borderId="32" xfId="1" applyNumberFormat="1" applyFont="1" applyFill="1" applyBorder="1" applyAlignment="1">
      <alignment horizontal="center" vertical="center"/>
    </xf>
    <xf numFmtId="49" fontId="3" fillId="4" borderId="154" xfId="1" applyNumberFormat="1" applyFont="1" applyFill="1" applyBorder="1" applyAlignment="1">
      <alignment horizontal="center" vertical="center"/>
    </xf>
    <xf numFmtId="49" fontId="3" fillId="4" borderId="14" xfId="1" applyNumberFormat="1" applyFont="1" applyFill="1" applyBorder="1" applyAlignment="1">
      <alignment horizontal="center" vertical="center"/>
    </xf>
    <xf numFmtId="49" fontId="3" fillId="4" borderId="8" xfId="1" applyNumberFormat="1" applyFont="1" applyFill="1" applyBorder="1" applyAlignment="1">
      <alignment horizontal="center" vertical="center"/>
    </xf>
    <xf numFmtId="49" fontId="3" fillId="4" borderId="146" xfId="1" applyNumberFormat="1" applyFont="1" applyFill="1" applyBorder="1" applyAlignment="1">
      <alignment horizontal="center" vertical="center"/>
    </xf>
    <xf numFmtId="0" fontId="28" fillId="0" borderId="242" xfId="1" applyFont="1" applyFill="1" applyBorder="1" applyAlignment="1">
      <alignment horizontal="center" vertical="center"/>
    </xf>
    <xf numFmtId="0" fontId="28" fillId="0" borderId="230" xfId="1" applyFont="1" applyFill="1" applyBorder="1" applyAlignment="1">
      <alignment horizontal="center" vertical="center"/>
    </xf>
    <xf numFmtId="0" fontId="28" fillId="0" borderId="5" xfId="1" applyFont="1" applyFill="1" applyBorder="1" applyAlignment="1">
      <alignment horizontal="center" vertical="center"/>
    </xf>
    <xf numFmtId="0" fontId="3" fillId="0" borderId="244" xfId="1" applyFont="1" applyFill="1" applyBorder="1" applyAlignment="1">
      <alignment horizontal="center" vertical="center"/>
    </xf>
    <xf numFmtId="0" fontId="3" fillId="0" borderId="229" xfId="1" applyFont="1" applyFill="1" applyBorder="1" applyAlignment="1">
      <alignment horizontal="center" vertical="center"/>
    </xf>
    <xf numFmtId="0" fontId="3" fillId="0" borderId="34" xfId="1" applyFont="1" applyFill="1" applyBorder="1" applyAlignment="1">
      <alignment horizontal="center" vertical="center"/>
    </xf>
    <xf numFmtId="0" fontId="26" fillId="5" borderId="166" xfId="1" applyFont="1" applyFill="1" applyBorder="1" applyAlignment="1">
      <alignment horizontal="left" vertical="center"/>
    </xf>
    <xf numFmtId="0" fontId="26" fillId="5" borderId="172" xfId="1" applyFont="1" applyFill="1" applyBorder="1" applyAlignment="1">
      <alignment horizontal="left" vertical="center"/>
    </xf>
    <xf numFmtId="0" fontId="26" fillId="5" borderId="167" xfId="1" applyFont="1" applyFill="1" applyBorder="1" applyAlignment="1">
      <alignment horizontal="left" vertical="center"/>
    </xf>
    <xf numFmtId="49" fontId="28" fillId="5" borderId="168" xfId="1" applyNumberFormat="1" applyFont="1" applyFill="1" applyBorder="1" applyAlignment="1">
      <alignment horizontal="center" vertical="center"/>
    </xf>
    <xf numFmtId="49" fontId="28" fillId="5" borderId="163" xfId="1" applyNumberFormat="1" applyFont="1" applyFill="1" applyBorder="1" applyAlignment="1">
      <alignment horizontal="center" vertical="center"/>
    </xf>
    <xf numFmtId="49" fontId="26" fillId="5" borderId="171" xfId="1" applyNumberFormat="1" applyFont="1" applyFill="1" applyBorder="1" applyAlignment="1">
      <alignment horizontal="left" vertical="center"/>
    </xf>
    <xf numFmtId="49" fontId="26" fillId="5" borderId="172" xfId="1" applyNumberFormat="1" applyFont="1" applyFill="1" applyBorder="1" applyAlignment="1">
      <alignment horizontal="left" vertical="center"/>
    </xf>
    <xf numFmtId="49" fontId="26" fillId="5" borderId="167" xfId="1" applyNumberFormat="1" applyFont="1" applyFill="1" applyBorder="1" applyAlignment="1">
      <alignment horizontal="left" vertical="center"/>
    </xf>
    <xf numFmtId="0" fontId="9" fillId="5" borderId="73" xfId="1" applyFont="1" applyFill="1" applyBorder="1" applyAlignment="1">
      <alignment horizontal="left" vertical="center"/>
    </xf>
    <xf numFmtId="0" fontId="9" fillId="5" borderId="76" xfId="1" applyFont="1" applyFill="1" applyBorder="1" applyAlignment="1">
      <alignment horizontal="left" vertical="center"/>
    </xf>
    <xf numFmtId="0" fontId="28" fillId="5" borderId="166" xfId="1" applyNumberFormat="1" applyFont="1" applyFill="1" applyBorder="1" applyAlignment="1">
      <alignment horizontal="center" vertical="center"/>
    </xf>
    <xf numFmtId="0" fontId="28" fillId="5" borderId="122" xfId="1" applyNumberFormat="1" applyFont="1" applyFill="1" applyBorder="1" applyAlignment="1">
      <alignment horizontal="center" vertical="center"/>
    </xf>
    <xf numFmtId="0" fontId="26" fillId="5" borderId="122" xfId="1" applyFont="1" applyFill="1" applyBorder="1" applyAlignment="1">
      <alignment horizontal="center" vertical="center"/>
    </xf>
    <xf numFmtId="0" fontId="26" fillId="5" borderId="76" xfId="1" applyFont="1" applyFill="1" applyBorder="1" applyAlignment="1">
      <alignment horizontal="center" vertical="center"/>
    </xf>
    <xf numFmtId="0" fontId="28" fillId="5" borderId="122" xfId="1" applyFont="1" applyFill="1" applyBorder="1" applyAlignment="1">
      <alignment horizontal="center" vertical="center"/>
    </xf>
    <xf numFmtId="0" fontId="28" fillId="5" borderId="20" xfId="1" applyFont="1" applyFill="1" applyBorder="1" applyAlignment="1">
      <alignment horizontal="center" vertical="center"/>
    </xf>
    <xf numFmtId="0" fontId="28" fillId="5" borderId="17" xfId="1" applyFont="1" applyFill="1" applyBorder="1" applyAlignment="1">
      <alignment horizontal="center" vertical="center"/>
    </xf>
    <xf numFmtId="0" fontId="28" fillId="5" borderId="18" xfId="1" applyFont="1" applyFill="1" applyBorder="1" applyAlignment="1">
      <alignment horizontal="center" vertical="center"/>
    </xf>
    <xf numFmtId="49" fontId="5" fillId="5" borderId="32" xfId="1" applyNumberFormat="1" applyFont="1" applyFill="1" applyBorder="1" applyAlignment="1">
      <alignment horizontal="center" vertical="center"/>
    </xf>
    <xf numFmtId="49" fontId="3" fillId="4" borderId="30" xfId="1" applyNumberFormat="1" applyFont="1" applyFill="1" applyBorder="1" applyAlignment="1">
      <alignment horizontal="center" vertical="center"/>
    </xf>
    <xf numFmtId="49" fontId="3" fillId="4" borderId="29" xfId="1" applyNumberFormat="1" applyFont="1" applyFill="1" applyBorder="1" applyAlignment="1">
      <alignment horizontal="center" vertical="center"/>
    </xf>
    <xf numFmtId="49" fontId="3" fillId="4" borderId="241" xfId="1" applyNumberFormat="1" applyFont="1" applyFill="1" applyBorder="1" applyAlignment="1">
      <alignment horizontal="center" vertical="center"/>
    </xf>
    <xf numFmtId="0" fontId="26" fillId="5" borderId="122" xfId="1" applyNumberFormat="1" applyFont="1" applyFill="1" applyBorder="1" applyAlignment="1">
      <alignment horizontal="center" vertical="center"/>
    </xf>
    <xf numFmtId="0" fontId="28" fillId="5" borderId="72" xfId="1" applyFont="1" applyFill="1" applyBorder="1" applyAlignment="1">
      <alignment vertical="center"/>
    </xf>
    <xf numFmtId="49" fontId="5" fillId="2" borderId="1" xfId="1" applyNumberFormat="1" applyFont="1" applyFill="1" applyBorder="1" applyAlignment="1">
      <alignment horizontal="center" vertical="center"/>
    </xf>
    <xf numFmtId="49" fontId="21" fillId="4" borderId="12" xfId="1" applyNumberFormat="1" applyFont="1" applyFill="1" applyBorder="1" applyAlignment="1">
      <alignment horizontal="center" vertical="center"/>
    </xf>
    <xf numFmtId="0" fontId="21" fillId="4" borderId="10" xfId="1" applyFont="1" applyFill="1" applyBorder="1" applyAlignment="1">
      <alignment horizontal="center" vertical="center"/>
    </xf>
    <xf numFmtId="0" fontId="21" fillId="4" borderId="11" xfId="1" applyFont="1" applyFill="1" applyBorder="1" applyAlignment="1">
      <alignment horizontal="center" vertical="center"/>
    </xf>
    <xf numFmtId="0" fontId="21" fillId="4" borderId="155" xfId="1" applyFont="1" applyFill="1" applyBorder="1" applyAlignment="1">
      <alignment horizontal="center" vertical="center"/>
    </xf>
    <xf numFmtId="0" fontId="21" fillId="4" borderId="4" xfId="1" applyFont="1" applyFill="1" applyBorder="1" applyAlignment="1">
      <alignment horizontal="center" vertical="center"/>
    </xf>
    <xf numFmtId="0" fontId="21" fillId="4" borderId="2" xfId="1" applyFont="1" applyFill="1" applyBorder="1" applyAlignment="1">
      <alignment horizontal="center" vertical="center"/>
    </xf>
    <xf numFmtId="0" fontId="21" fillId="4" borderId="3" xfId="1" applyFont="1" applyFill="1" applyBorder="1" applyAlignment="1">
      <alignment horizontal="center" vertical="center"/>
    </xf>
    <xf numFmtId="0" fontId="21" fillId="4" borderId="157" xfId="1" applyFont="1" applyFill="1" applyBorder="1" applyAlignment="1">
      <alignment horizontal="center" vertical="center"/>
    </xf>
    <xf numFmtId="49" fontId="28" fillId="5" borderId="14" xfId="1" applyNumberFormat="1" applyFont="1" applyFill="1" applyBorder="1" applyAlignment="1">
      <alignment horizontal="center" vertical="center"/>
    </xf>
    <xf numFmtId="49" fontId="28" fillId="5" borderId="8" xfId="1" applyNumberFormat="1" applyFont="1" applyFill="1" applyBorder="1" applyAlignment="1">
      <alignment horizontal="center" vertical="center"/>
    </xf>
    <xf numFmtId="49" fontId="28" fillId="5" borderId="146" xfId="1" applyNumberFormat="1" applyFont="1" applyFill="1" applyBorder="1" applyAlignment="1">
      <alignment horizontal="center" vertical="center"/>
    </xf>
    <xf numFmtId="0" fontId="28" fillId="0" borderId="26" xfId="1" applyFont="1" applyFill="1" applyBorder="1" applyAlignment="1">
      <alignment horizontal="center" vertical="center"/>
    </xf>
    <xf numFmtId="0" fontId="28" fillId="0" borderId="27" xfId="1" applyFont="1" applyFill="1" applyBorder="1" applyAlignment="1">
      <alignment horizontal="center" vertical="center"/>
    </xf>
    <xf numFmtId="0" fontId="28" fillId="0" borderId="200" xfId="1" applyFont="1" applyFill="1" applyBorder="1" applyAlignment="1">
      <alignment horizontal="center" vertical="center"/>
    </xf>
    <xf numFmtId="0" fontId="26" fillId="4" borderId="26" xfId="1" applyFont="1" applyFill="1" applyBorder="1" applyAlignment="1">
      <alignment horizontal="center" vertical="center"/>
    </xf>
    <xf numFmtId="0" fontId="26" fillId="4" borderId="27" xfId="1" applyFont="1" applyFill="1" applyBorder="1" applyAlignment="1">
      <alignment horizontal="center" vertical="center"/>
    </xf>
    <xf numFmtId="0" fontId="26" fillId="4" borderId="200" xfId="1" applyFont="1" applyFill="1" applyBorder="1" applyAlignment="1">
      <alignment horizontal="center" vertical="center"/>
    </xf>
    <xf numFmtId="0" fontId="28" fillId="0" borderId="35" xfId="1" applyFont="1" applyFill="1" applyBorder="1" applyAlignment="1">
      <alignment horizontal="center" vertical="center"/>
    </xf>
    <xf numFmtId="0" fontId="28" fillId="0" borderId="37" xfId="1" applyFont="1" applyFill="1" applyBorder="1" applyAlignment="1">
      <alignment horizontal="center" vertical="center"/>
    </xf>
    <xf numFmtId="0" fontId="28" fillId="0" borderId="226" xfId="1" applyFont="1" applyFill="1" applyBorder="1" applyAlignment="1">
      <alignment horizontal="center" vertical="center"/>
    </xf>
    <xf numFmtId="0" fontId="3" fillId="0" borderId="207" xfId="1" applyNumberFormat="1" applyFont="1" applyFill="1" applyBorder="1" applyAlignment="1">
      <alignment horizontal="center" vertical="center"/>
    </xf>
    <xf numFmtId="0" fontId="3" fillId="0" borderId="208" xfId="1" applyNumberFormat="1" applyFont="1" applyFill="1" applyBorder="1" applyAlignment="1">
      <alignment horizontal="center" vertical="center"/>
    </xf>
    <xf numFmtId="0" fontId="3" fillId="0" borderId="209" xfId="1" applyNumberFormat="1" applyFont="1" applyFill="1" applyBorder="1" applyAlignment="1">
      <alignment horizontal="center" vertical="center"/>
    </xf>
    <xf numFmtId="0" fontId="3" fillId="0" borderId="210" xfId="1" applyNumberFormat="1" applyFont="1" applyFill="1" applyBorder="1" applyAlignment="1">
      <alignment horizontal="center" vertical="center"/>
    </xf>
    <xf numFmtId="0" fontId="3" fillId="0" borderId="27" xfId="1" applyNumberFormat="1" applyFont="1" applyFill="1" applyBorder="1" applyAlignment="1">
      <alignment horizontal="center" vertical="center"/>
    </xf>
    <xf numFmtId="0" fontId="3" fillId="0" borderId="200" xfId="1" applyNumberFormat="1" applyFont="1" applyFill="1" applyBorder="1" applyAlignment="1">
      <alignment horizontal="center" vertical="center"/>
    </xf>
    <xf numFmtId="0" fontId="3" fillId="0" borderId="210" xfId="1" applyFont="1" applyFill="1" applyBorder="1" applyAlignment="1">
      <alignment horizontal="center" vertical="center"/>
    </xf>
    <xf numFmtId="0" fontId="3" fillId="0" borderId="27" xfId="1" applyFont="1" applyFill="1" applyBorder="1" applyAlignment="1">
      <alignment horizontal="center" vertical="center"/>
    </xf>
    <xf numFmtId="0" fontId="3" fillId="0" borderId="200" xfId="1" applyFont="1" applyFill="1" applyBorder="1" applyAlignment="1">
      <alignment horizontal="center" vertical="center"/>
    </xf>
    <xf numFmtId="0" fontId="3" fillId="0" borderId="207" xfId="1" applyFont="1" applyFill="1" applyBorder="1" applyAlignment="1">
      <alignment horizontal="center" vertical="center"/>
    </xf>
    <xf numFmtId="0" fontId="3" fillId="0" borderId="208" xfId="1" applyFont="1" applyFill="1" applyBorder="1" applyAlignment="1">
      <alignment horizontal="center" vertical="center"/>
    </xf>
    <xf numFmtId="0" fontId="3" fillId="0" borderId="209" xfId="1" applyFont="1" applyFill="1" applyBorder="1" applyAlignment="1">
      <alignment horizontal="center" vertical="center"/>
    </xf>
    <xf numFmtId="0" fontId="28" fillId="5" borderId="171" xfId="1" applyFont="1" applyFill="1" applyBorder="1" applyAlignment="1">
      <alignment horizontal="left" vertical="center"/>
    </xf>
    <xf numFmtId="0" fontId="28" fillId="5" borderId="172" xfId="1" applyFont="1" applyFill="1" applyBorder="1" applyAlignment="1">
      <alignment horizontal="left" vertical="center"/>
    </xf>
    <xf numFmtId="0" fontId="28" fillId="5" borderId="167" xfId="1" applyFont="1" applyFill="1" applyBorder="1" applyAlignment="1">
      <alignment horizontal="left" vertical="center"/>
    </xf>
    <xf numFmtId="0" fontId="3" fillId="0" borderId="212" xfId="1" applyNumberFormat="1" applyFont="1" applyFill="1" applyBorder="1" applyAlignment="1">
      <alignment horizontal="center" vertical="center"/>
    </xf>
    <xf numFmtId="0" fontId="3" fillId="0" borderId="213" xfId="1" applyNumberFormat="1" applyFont="1" applyFill="1" applyBorder="1" applyAlignment="1">
      <alignment horizontal="center" vertical="center"/>
    </xf>
    <xf numFmtId="0" fontId="3" fillId="0" borderId="214" xfId="1" applyNumberFormat="1" applyFont="1" applyFill="1" applyBorder="1" applyAlignment="1">
      <alignment horizontal="center" vertical="center"/>
    </xf>
    <xf numFmtId="0" fontId="3" fillId="0" borderId="215" xfId="1" applyFont="1" applyFill="1" applyBorder="1" applyAlignment="1">
      <alignment horizontal="center" vertical="center"/>
    </xf>
    <xf numFmtId="0" fontId="3" fillId="0" borderId="216" xfId="1" applyFont="1" applyFill="1" applyBorder="1" applyAlignment="1">
      <alignment horizontal="center" vertical="center"/>
    </xf>
    <xf numFmtId="0" fontId="3" fillId="0" borderId="217" xfId="1" applyFont="1" applyFill="1" applyBorder="1" applyAlignment="1">
      <alignment horizontal="center" vertical="center"/>
    </xf>
    <xf numFmtId="0" fontId="3" fillId="0" borderId="215" xfId="1" applyNumberFormat="1" applyFont="1" applyFill="1" applyBorder="1" applyAlignment="1">
      <alignment horizontal="center" vertical="center"/>
    </xf>
    <xf numFmtId="0" fontId="3" fillId="0" borderId="216" xfId="1" applyNumberFormat="1" applyFont="1" applyFill="1" applyBorder="1" applyAlignment="1">
      <alignment horizontal="center" vertical="center"/>
    </xf>
    <xf numFmtId="0" fontId="3" fillId="0" borderId="217" xfId="1" applyNumberFormat="1" applyFont="1" applyFill="1" applyBorder="1" applyAlignment="1">
      <alignment horizontal="center" vertical="center"/>
    </xf>
    <xf numFmtId="0" fontId="3" fillId="5" borderId="72" xfId="1" applyFont="1" applyFill="1" applyBorder="1" applyAlignment="1">
      <alignment horizontal="center" vertical="center"/>
    </xf>
    <xf numFmtId="0" fontId="3" fillId="5" borderId="76" xfId="1" applyFont="1" applyFill="1" applyBorder="1" applyAlignment="1">
      <alignment horizontal="center" vertical="center"/>
    </xf>
    <xf numFmtId="49" fontId="3" fillId="5" borderId="72" xfId="1" applyNumberFormat="1" applyFont="1" applyFill="1" applyBorder="1" applyAlignment="1">
      <alignment horizontal="center" vertical="center"/>
    </xf>
    <xf numFmtId="0" fontId="3" fillId="5" borderId="73" xfId="1" applyFont="1" applyFill="1" applyBorder="1" applyAlignment="1">
      <alignment horizontal="center" vertical="center"/>
    </xf>
    <xf numFmtId="49" fontId="3" fillId="5" borderId="100" xfId="1" applyNumberFormat="1" applyFont="1" applyFill="1" applyBorder="1" applyAlignment="1">
      <alignment horizontal="center" vertical="center"/>
    </xf>
    <xf numFmtId="0" fontId="3" fillId="5" borderId="101" xfId="1" applyFont="1" applyFill="1" applyBorder="1" applyAlignment="1">
      <alignment horizontal="center" vertical="center"/>
    </xf>
    <xf numFmtId="0" fontId="3" fillId="5" borderId="104" xfId="1" applyFont="1" applyFill="1" applyBorder="1" applyAlignment="1">
      <alignment horizontal="center" vertical="center"/>
    </xf>
    <xf numFmtId="49" fontId="2" fillId="5" borderId="1" xfId="1" applyNumberFormat="1" applyFont="1" applyFill="1" applyBorder="1" applyAlignment="1">
      <alignment horizontal="center" vertical="center"/>
    </xf>
    <xf numFmtId="49" fontId="2" fillId="5" borderId="16" xfId="1" applyNumberFormat="1" applyFont="1" applyFill="1" applyBorder="1" applyAlignment="1">
      <alignment horizontal="center" vertical="center"/>
    </xf>
    <xf numFmtId="0" fontId="3" fillId="5" borderId="72" xfId="1" applyNumberFormat="1" applyFont="1" applyFill="1" applyBorder="1" applyAlignment="1">
      <alignment horizontal="center" vertical="center"/>
    </xf>
    <xf numFmtId="49" fontId="3" fillId="5" borderId="82" xfId="1" applyNumberFormat="1" applyFont="1" applyFill="1" applyBorder="1" applyAlignment="1">
      <alignment horizontal="center" vertical="center"/>
    </xf>
    <xf numFmtId="0" fontId="3" fillId="5" borderId="83" xfId="1" applyFont="1" applyFill="1" applyBorder="1" applyAlignment="1">
      <alignment horizontal="center" vertical="center"/>
    </xf>
    <xf numFmtId="0" fontId="3" fillId="5" borderId="86" xfId="1" applyFont="1" applyFill="1" applyBorder="1" applyAlignment="1">
      <alignment horizontal="center" vertical="center"/>
    </xf>
    <xf numFmtId="49" fontId="3" fillId="5" borderId="61" xfId="1" applyNumberFormat="1" applyFont="1" applyFill="1" applyBorder="1" applyAlignment="1">
      <alignment horizontal="center" vertical="center"/>
    </xf>
    <xf numFmtId="0" fontId="3" fillId="5" borderId="62" xfId="1" applyFont="1" applyFill="1" applyBorder="1" applyAlignment="1">
      <alignment horizontal="center" vertical="center"/>
    </xf>
    <xf numFmtId="0" fontId="3" fillId="5" borderId="65" xfId="1" applyFont="1" applyFill="1" applyBorder="1" applyAlignment="1">
      <alignment horizontal="center" vertical="center"/>
    </xf>
    <xf numFmtId="0" fontId="3" fillId="5" borderId="177" xfId="1" applyFont="1" applyFill="1" applyBorder="1" applyAlignment="1">
      <alignment horizontal="center" vertical="center"/>
    </xf>
    <xf numFmtId="0" fontId="3" fillId="5" borderId="9" xfId="1" applyFont="1" applyFill="1" applyBorder="1" applyAlignment="1">
      <alignment horizontal="center" vertical="center"/>
    </xf>
    <xf numFmtId="0" fontId="3" fillId="5" borderId="174" xfId="1" applyFont="1" applyFill="1" applyBorder="1" applyAlignment="1">
      <alignment horizontal="center" vertical="center"/>
    </xf>
    <xf numFmtId="0" fontId="3" fillId="5" borderId="156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157" xfId="1" applyFont="1" applyFill="1" applyBorder="1" applyAlignment="1">
      <alignment horizontal="center" vertical="center"/>
    </xf>
    <xf numFmtId="0" fontId="3" fillId="5" borderId="159" xfId="1" applyFont="1" applyFill="1" applyBorder="1" applyAlignment="1">
      <alignment horizontal="center" vertical="center"/>
    </xf>
    <xf numFmtId="0" fontId="3" fillId="5" borderId="160" xfId="1" applyFont="1" applyFill="1" applyBorder="1" applyAlignment="1">
      <alignment horizontal="center" vertical="center"/>
    </xf>
    <xf numFmtId="0" fontId="3" fillId="5" borderId="162" xfId="1" applyFont="1" applyFill="1" applyBorder="1" applyAlignment="1">
      <alignment horizontal="center" vertical="center"/>
    </xf>
    <xf numFmtId="49" fontId="3" fillId="7" borderId="176" xfId="1" applyNumberFormat="1" applyFont="1" applyFill="1" applyBorder="1" applyAlignment="1">
      <alignment horizontal="center" vertical="center"/>
    </xf>
    <xf numFmtId="49" fontId="3" fillId="7" borderId="32" xfId="1" applyNumberFormat="1" applyFont="1" applyFill="1" applyBorder="1" applyAlignment="1">
      <alignment horizontal="center" vertical="center"/>
    </xf>
    <xf numFmtId="49" fontId="3" fillId="7" borderId="154" xfId="1" applyNumberFormat="1" applyFont="1" applyFill="1" applyBorder="1" applyAlignment="1">
      <alignment horizontal="center" vertical="center"/>
    </xf>
    <xf numFmtId="49" fontId="3" fillId="7" borderId="147" xfId="1" applyNumberFormat="1" applyFont="1" applyFill="1" applyBorder="1" applyAlignment="1">
      <alignment horizontal="center" vertical="center"/>
    </xf>
    <xf numFmtId="49" fontId="3" fillId="7" borderId="8" xfId="1" applyNumberFormat="1" applyFont="1" applyFill="1" applyBorder="1" applyAlignment="1">
      <alignment horizontal="center" vertical="center"/>
    </xf>
    <xf numFmtId="49" fontId="3" fillId="7" borderId="146" xfId="1" applyNumberFormat="1" applyFont="1" applyFill="1" applyBorder="1" applyAlignment="1">
      <alignment horizontal="center" vertical="center"/>
    </xf>
    <xf numFmtId="49" fontId="3" fillId="8" borderId="177" xfId="1" applyNumberFormat="1" applyFont="1" applyFill="1" applyBorder="1" applyAlignment="1">
      <alignment horizontal="center" vertical="center"/>
    </xf>
    <xf numFmtId="0" fontId="3" fillId="8" borderId="9" xfId="1" applyFont="1" applyFill="1" applyBorder="1" applyAlignment="1">
      <alignment horizontal="center" vertical="center"/>
    </xf>
    <xf numFmtId="0" fontId="3" fillId="8" borderId="5" xfId="1" applyFont="1" applyFill="1" applyBorder="1" applyAlignment="1">
      <alignment horizontal="center" vertical="center"/>
    </xf>
    <xf numFmtId="0" fontId="3" fillId="8" borderId="174" xfId="1" applyFont="1" applyFill="1" applyBorder="1" applyAlignment="1">
      <alignment horizontal="center" vertical="center"/>
    </xf>
    <xf numFmtId="0" fontId="3" fillId="8" borderId="156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horizontal="center" vertical="center"/>
    </xf>
    <xf numFmtId="0" fontId="3" fillId="8" borderId="3" xfId="1" applyFont="1" applyFill="1" applyBorder="1" applyAlignment="1">
      <alignment horizontal="center" vertical="center"/>
    </xf>
    <xf numFmtId="0" fontId="3" fillId="8" borderId="157" xfId="1" applyFont="1" applyFill="1" applyBorder="1" applyAlignment="1">
      <alignment horizontal="center" vertical="center"/>
    </xf>
    <xf numFmtId="0" fontId="2" fillId="5" borderId="76" xfId="1" applyFont="1" applyFill="1" applyBorder="1" applyAlignment="1">
      <alignment horizontal="center" vertical="center"/>
    </xf>
    <xf numFmtId="0" fontId="2" fillId="5" borderId="73" xfId="1" applyFont="1" applyFill="1" applyBorder="1" applyAlignment="1">
      <alignment horizontal="center" vertical="center"/>
    </xf>
    <xf numFmtId="0" fontId="28" fillId="5" borderId="72" xfId="1" applyNumberFormat="1" applyFont="1" applyFill="1" applyBorder="1" applyAlignment="1">
      <alignment horizontal="center" vertical="center"/>
    </xf>
    <xf numFmtId="0" fontId="26" fillId="5" borderId="72" xfId="1" applyNumberFormat="1" applyFont="1" applyFill="1" applyBorder="1" applyAlignment="1">
      <alignment horizontal="center" vertical="center"/>
    </xf>
    <xf numFmtId="49" fontId="3" fillId="7" borderId="177" xfId="1" applyNumberFormat="1" applyFont="1" applyFill="1" applyBorder="1" applyAlignment="1">
      <alignment horizontal="center" vertical="center"/>
    </xf>
    <xf numFmtId="0" fontId="3" fillId="7" borderId="9" xfId="1" applyFont="1" applyFill="1" applyBorder="1" applyAlignment="1">
      <alignment horizontal="center" vertical="center"/>
    </xf>
    <xf numFmtId="0" fontId="3" fillId="7" borderId="5" xfId="1" applyFont="1" applyFill="1" applyBorder="1" applyAlignment="1">
      <alignment horizontal="center" vertical="center"/>
    </xf>
    <xf numFmtId="0" fontId="3" fillId="7" borderId="174" xfId="1" applyFont="1" applyFill="1" applyBorder="1" applyAlignment="1">
      <alignment horizontal="center" vertical="center"/>
    </xf>
    <xf numFmtId="0" fontId="3" fillId="7" borderId="156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7" borderId="3" xfId="1" applyFont="1" applyFill="1" applyBorder="1" applyAlignment="1">
      <alignment horizontal="center" vertical="center"/>
    </xf>
    <xf numFmtId="0" fontId="3" fillId="7" borderId="157" xfId="1" applyFont="1" applyFill="1" applyBorder="1" applyAlignment="1">
      <alignment horizontal="center" vertical="center"/>
    </xf>
    <xf numFmtId="0" fontId="3" fillId="5" borderId="171" xfId="1" applyNumberFormat="1" applyFont="1" applyFill="1" applyBorder="1" applyAlignment="1">
      <alignment horizontal="center" vertical="center"/>
    </xf>
    <xf numFmtId="0" fontId="3" fillId="5" borderId="167" xfId="1" applyNumberFormat="1" applyFont="1" applyFill="1" applyBorder="1" applyAlignment="1">
      <alignment horizontal="center" vertical="center"/>
    </xf>
    <xf numFmtId="49" fontId="3" fillId="5" borderId="171" xfId="1" applyNumberFormat="1" applyFont="1" applyFill="1" applyBorder="1" applyAlignment="1">
      <alignment horizontal="center" vertical="center"/>
    </xf>
    <xf numFmtId="49" fontId="3" fillId="5" borderId="172" xfId="1" applyNumberFormat="1" applyFont="1" applyFill="1" applyBorder="1" applyAlignment="1">
      <alignment horizontal="center" vertical="center"/>
    </xf>
    <xf numFmtId="49" fontId="3" fillId="5" borderId="167" xfId="1" applyNumberFormat="1" applyFont="1" applyFill="1" applyBorder="1" applyAlignment="1">
      <alignment horizontal="center" vertical="center"/>
    </xf>
    <xf numFmtId="49" fontId="3" fillId="5" borderId="72" xfId="1" applyNumberFormat="1" applyFont="1" applyFill="1" applyBorder="1" applyAlignment="1">
      <alignment horizontal="left" vertical="center"/>
    </xf>
    <xf numFmtId="0" fontId="3" fillId="5" borderId="73" xfId="1" applyFont="1" applyFill="1" applyBorder="1" applyAlignment="1">
      <alignment horizontal="left" vertical="center"/>
    </xf>
    <xf numFmtId="0" fontId="3" fillId="5" borderId="76" xfId="1" applyFont="1" applyFill="1" applyBorder="1" applyAlignment="1">
      <alignment horizontal="left" vertical="center"/>
    </xf>
    <xf numFmtId="0" fontId="3" fillId="5" borderId="137" xfId="1" applyFont="1" applyFill="1" applyBorder="1" applyAlignment="1">
      <alignment horizontal="center" vertical="center"/>
    </xf>
    <xf numFmtId="0" fontId="3" fillId="5" borderId="138" xfId="1" applyFont="1" applyFill="1" applyBorder="1" applyAlignment="1">
      <alignment horizontal="center" vertical="center"/>
    </xf>
    <xf numFmtId="0" fontId="3" fillId="5" borderId="139" xfId="1" applyFont="1" applyFill="1" applyBorder="1" applyAlignment="1">
      <alignment horizontal="center" vertical="center"/>
    </xf>
    <xf numFmtId="0" fontId="3" fillId="5" borderId="77" xfId="1" applyFont="1" applyFill="1" applyBorder="1" applyAlignment="1">
      <alignment horizontal="center" vertical="center"/>
    </xf>
    <xf numFmtId="0" fontId="3" fillId="5" borderId="78" xfId="1" applyFont="1" applyFill="1" applyBorder="1" applyAlignment="1">
      <alignment horizontal="center" vertical="center"/>
    </xf>
    <xf numFmtId="0" fontId="3" fillId="5" borderId="81" xfId="1" applyFont="1" applyFill="1" applyBorder="1" applyAlignment="1">
      <alignment horizontal="center" vertical="center"/>
    </xf>
    <xf numFmtId="0" fontId="3" fillId="5" borderId="87" xfId="1" applyFont="1" applyFill="1" applyBorder="1" applyAlignment="1">
      <alignment horizontal="center" vertical="center"/>
    </xf>
    <xf numFmtId="0" fontId="3" fillId="5" borderId="88" xfId="1" applyFont="1" applyFill="1" applyBorder="1" applyAlignment="1">
      <alignment horizontal="center" vertical="center"/>
    </xf>
    <xf numFmtId="0" fontId="3" fillId="5" borderId="92" xfId="1" applyFont="1" applyFill="1" applyBorder="1" applyAlignment="1">
      <alignment horizontal="center" vertical="center"/>
    </xf>
    <xf numFmtId="49" fontId="3" fillId="2" borderId="141" xfId="0" applyNumberFormat="1" applyFont="1" applyFill="1" applyBorder="1" applyAlignment="1">
      <alignment horizontal="center" vertical="center"/>
    </xf>
    <xf numFmtId="49" fontId="3" fillId="2" borderId="142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8" xfId="0" applyNumberFormat="1" applyFont="1" applyFill="1" applyBorder="1" applyAlignment="1">
      <alignment horizontal="center" vertical="center"/>
    </xf>
    <xf numFmtId="49" fontId="3" fillId="2" borderId="143" xfId="0" applyNumberFormat="1" applyFont="1" applyFill="1" applyBorder="1" applyAlignment="1">
      <alignment horizontal="center" vertical="center"/>
    </xf>
    <xf numFmtId="49" fontId="3" fillId="2" borderId="146" xfId="0" applyNumberFormat="1" applyFont="1" applyFill="1" applyBorder="1" applyAlignment="1">
      <alignment horizontal="center" vertical="center"/>
    </xf>
    <xf numFmtId="0" fontId="6" fillId="2" borderId="149" xfId="0" applyFont="1" applyFill="1" applyBorder="1" applyAlignment="1">
      <alignment horizontal="left" vertical="center"/>
    </xf>
    <xf numFmtId="0" fontId="6" fillId="2" borderId="73" xfId="0" applyFont="1" applyFill="1" applyBorder="1" applyAlignment="1">
      <alignment horizontal="left" vertical="center"/>
    </xf>
    <xf numFmtId="0" fontId="6" fillId="2" borderId="76" xfId="0" applyFont="1" applyFill="1" applyBorder="1" applyAlignment="1">
      <alignment horizontal="left" vertical="center"/>
    </xf>
    <xf numFmtId="49" fontId="6" fillId="2" borderId="72" xfId="1" applyNumberFormat="1" applyFont="1" applyFill="1" applyBorder="1" applyAlignment="1">
      <alignment horizontal="left" vertical="center"/>
    </xf>
    <xf numFmtId="0" fontId="3" fillId="2" borderId="69" xfId="1" applyFont="1" applyFill="1" applyBorder="1" applyAlignment="1">
      <alignment horizontal="center" vertical="center"/>
    </xf>
    <xf numFmtId="0" fontId="6" fillId="2" borderId="148" xfId="0" applyFont="1" applyFill="1" applyBorder="1" applyAlignment="1">
      <alignment horizontal="left" vertical="center"/>
    </xf>
    <xf numFmtId="0" fontId="6" fillId="2" borderId="62" xfId="0" applyFont="1" applyFill="1" applyBorder="1" applyAlignment="1">
      <alignment horizontal="left" vertical="center"/>
    </xf>
    <xf numFmtId="0" fontId="6" fillId="2" borderId="65" xfId="0" applyFont="1" applyFill="1" applyBorder="1" applyAlignment="1">
      <alignment horizontal="left" vertical="center"/>
    </xf>
    <xf numFmtId="49" fontId="6" fillId="2" borderId="122" xfId="0" applyNumberFormat="1" applyFont="1" applyFill="1" applyBorder="1" applyAlignment="1">
      <alignment horizontal="left" vertical="center" wrapText="1"/>
    </xf>
    <xf numFmtId="0" fontId="6" fillId="2" borderId="73" xfId="0" applyFont="1" applyFill="1" applyBorder="1" applyAlignment="1">
      <alignment horizontal="left" vertical="center" wrapText="1"/>
    </xf>
    <xf numFmtId="0" fontId="6" fillId="2" borderId="74" xfId="0" applyFont="1" applyFill="1" applyBorder="1" applyAlignment="1">
      <alignment horizontal="left" vertical="center" wrapText="1"/>
    </xf>
    <xf numFmtId="49" fontId="6" fillId="2" borderId="113" xfId="0" applyNumberFormat="1" applyFont="1" applyFill="1" applyBorder="1" applyAlignment="1">
      <alignment horizontal="left" vertical="center" wrapText="1"/>
    </xf>
    <xf numFmtId="0" fontId="6" fillId="2" borderId="114" xfId="0" applyFont="1" applyFill="1" applyBorder="1" applyAlignment="1">
      <alignment horizontal="left" vertical="center" wrapText="1"/>
    </xf>
    <xf numFmtId="0" fontId="6" fillId="2" borderId="115" xfId="0" applyFont="1" applyFill="1" applyBorder="1" applyAlignment="1">
      <alignment horizontal="left" vertical="center" wrapText="1"/>
    </xf>
    <xf numFmtId="0" fontId="3" fillId="2" borderId="32" xfId="1" applyFont="1" applyFill="1" applyBorder="1" applyAlignment="1">
      <alignment horizontal="center" vertical="center"/>
    </xf>
    <xf numFmtId="0" fontId="3" fillId="2" borderId="140" xfId="1" applyNumberFormat="1" applyFont="1" applyFill="1" applyBorder="1" applyAlignment="1">
      <alignment horizontal="center" vertical="center"/>
    </xf>
    <xf numFmtId="0" fontId="3" fillId="2" borderId="118" xfId="1" applyFont="1" applyFill="1" applyBorder="1" applyAlignment="1">
      <alignment horizontal="center" vertical="center"/>
    </xf>
    <xf numFmtId="0" fontId="3" fillId="2" borderId="77" xfId="1" applyFont="1" applyFill="1" applyBorder="1" applyAlignment="1">
      <alignment horizontal="center" vertical="center"/>
    </xf>
    <xf numFmtId="0" fontId="3" fillId="2" borderId="79" xfId="1" applyFont="1" applyFill="1" applyBorder="1" applyAlignment="1">
      <alignment horizontal="center" vertical="center"/>
    </xf>
    <xf numFmtId="0" fontId="3" fillId="2" borderId="105" xfId="1" applyFont="1" applyFill="1" applyBorder="1" applyAlignment="1">
      <alignment horizontal="center" vertical="center"/>
    </xf>
    <xf numFmtId="0" fontId="3" fillId="2" borderId="107" xfId="1" applyFont="1" applyFill="1" applyBorder="1" applyAlignment="1">
      <alignment horizontal="center" vertical="center"/>
    </xf>
    <xf numFmtId="0" fontId="3" fillId="2" borderId="120" xfId="1" applyFont="1" applyFill="1" applyBorder="1" applyAlignment="1">
      <alignment horizontal="center" vertical="center"/>
    </xf>
    <xf numFmtId="0" fontId="3" fillId="2" borderId="81" xfId="1" applyFont="1" applyFill="1" applyBorder="1" applyAlignment="1">
      <alignment horizontal="center" vertical="center"/>
    </xf>
    <xf numFmtId="0" fontId="3" fillId="2" borderId="109" xfId="1" applyFont="1" applyFill="1" applyBorder="1" applyAlignment="1">
      <alignment horizontal="center" vertical="center"/>
    </xf>
    <xf numFmtId="0" fontId="6" fillId="2" borderId="126" xfId="0" applyFont="1" applyFill="1" applyBorder="1" applyAlignment="1">
      <alignment horizontal="left" vertical="center"/>
    </xf>
    <xf numFmtId="0" fontId="6" fillId="2" borderId="101" xfId="0" applyFont="1" applyFill="1" applyBorder="1" applyAlignment="1">
      <alignment horizontal="left" vertical="center"/>
    </xf>
    <xf numFmtId="0" fontId="6" fillId="2" borderId="102" xfId="0" applyFont="1" applyFill="1" applyBorder="1" applyAlignment="1">
      <alignment horizontal="left" vertical="center"/>
    </xf>
    <xf numFmtId="49" fontId="3" fillId="2" borderId="85" xfId="0" applyNumberFormat="1" applyFont="1" applyFill="1" applyBorder="1" applyAlignment="1">
      <alignment horizontal="center" vertical="center"/>
    </xf>
    <xf numFmtId="0" fontId="3" fillId="2" borderId="83" xfId="0" applyFont="1" applyFill="1" applyBorder="1" applyAlignment="1">
      <alignment horizontal="center" vertical="center"/>
    </xf>
    <xf numFmtId="0" fontId="3" fillId="2" borderId="86" xfId="0" applyFont="1" applyFill="1" applyBorder="1" applyAlignment="1">
      <alignment horizontal="center" vertical="center"/>
    </xf>
    <xf numFmtId="0" fontId="3" fillId="2" borderId="150" xfId="0" applyFont="1" applyFill="1" applyBorder="1" applyAlignment="1">
      <alignment horizontal="center" vertical="center"/>
    </xf>
    <xf numFmtId="0" fontId="6" fillId="2" borderId="153" xfId="0" applyFont="1" applyFill="1" applyBorder="1" applyAlignment="1">
      <alignment horizontal="left" vertical="center"/>
    </xf>
    <xf numFmtId="0" fontId="6" fillId="2" borderId="128" xfId="0" applyFont="1" applyFill="1" applyBorder="1" applyAlignment="1">
      <alignment horizontal="left" vertical="center"/>
    </xf>
    <xf numFmtId="0" fontId="6" fillId="2" borderId="151" xfId="0" applyFont="1" applyFill="1" applyBorder="1" applyAlignment="1">
      <alignment horizontal="left" vertical="center"/>
    </xf>
    <xf numFmtId="0" fontId="6" fillId="2" borderId="83" xfId="0" applyFont="1" applyFill="1" applyBorder="1" applyAlignment="1">
      <alignment horizontal="left" vertical="center"/>
    </xf>
    <xf numFmtId="0" fontId="6" fillId="2" borderId="86" xfId="0" applyFont="1" applyFill="1" applyBorder="1" applyAlignment="1">
      <alignment horizontal="left" vertical="center"/>
    </xf>
    <xf numFmtId="49" fontId="3" fillId="2" borderId="110" xfId="0" applyNumberFormat="1" applyFont="1" applyFill="1" applyBorder="1" applyAlignment="1">
      <alignment horizontal="center" vertical="center"/>
    </xf>
    <xf numFmtId="0" fontId="3" fillId="2" borderId="111" xfId="0" applyFont="1" applyFill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112" xfId="0" applyFont="1" applyFill="1" applyBorder="1" applyAlignment="1">
      <alignment horizontal="center" vertical="center"/>
    </xf>
    <xf numFmtId="49" fontId="3" fillId="2" borderId="116" xfId="0" applyNumberFormat="1" applyFont="1" applyFill="1" applyBorder="1" applyAlignment="1">
      <alignment horizontal="center" vertical="center" wrapText="1"/>
    </xf>
    <xf numFmtId="0" fontId="3" fillId="2" borderId="117" xfId="0" applyFont="1" applyFill="1" applyBorder="1" applyAlignment="1">
      <alignment horizontal="center" vertical="center" wrapText="1"/>
    </xf>
    <xf numFmtId="0" fontId="3" fillId="2" borderId="118" xfId="0" applyFont="1" applyFill="1" applyBorder="1" applyAlignment="1">
      <alignment horizontal="center" vertical="center" wrapText="1"/>
    </xf>
    <xf numFmtId="0" fontId="3" fillId="2" borderId="124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27" xfId="0" applyFont="1" applyFill="1" applyBorder="1" applyAlignment="1">
      <alignment horizontal="center" vertical="center" wrapText="1"/>
    </xf>
    <xf numFmtId="0" fontId="3" fillId="2" borderId="106" xfId="0" applyFont="1" applyFill="1" applyBorder="1" applyAlignment="1">
      <alignment horizontal="center" vertical="center" wrapText="1"/>
    </xf>
    <xf numFmtId="0" fontId="3" fillId="2" borderId="107" xfId="0" applyFont="1" applyFill="1" applyBorder="1" applyAlignment="1">
      <alignment horizontal="center" vertical="center" wrapText="1"/>
    </xf>
    <xf numFmtId="0" fontId="3" fillId="2" borderId="31" xfId="0" applyNumberFormat="1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49" fontId="3" fillId="2" borderId="32" xfId="0" applyNumberFormat="1" applyFont="1" applyFill="1" applyBorder="1" applyAlignment="1">
      <alignment horizontal="center" vertical="center"/>
    </xf>
    <xf numFmtId="0" fontId="6" fillId="2" borderId="125" xfId="0" applyFont="1" applyFill="1" applyBorder="1" applyAlignment="1">
      <alignment horizontal="left" vertical="center"/>
    </xf>
    <xf numFmtId="49" fontId="6" fillId="2" borderId="122" xfId="0" applyNumberFormat="1" applyFont="1" applyFill="1" applyBorder="1" applyAlignment="1">
      <alignment horizontal="left" vertical="center"/>
    </xf>
    <xf numFmtId="0" fontId="6" fillId="2" borderId="74" xfId="0" applyFont="1" applyFill="1" applyBorder="1" applyAlignment="1">
      <alignment horizontal="left" vertical="center"/>
    </xf>
    <xf numFmtId="49" fontId="3" fillId="2" borderId="75" xfId="0" applyNumberFormat="1" applyFont="1" applyFill="1" applyBorder="1" applyAlignment="1">
      <alignment horizontal="center" vertical="center"/>
    </xf>
    <xf numFmtId="0" fontId="3" fillId="2" borderId="73" xfId="0" applyFont="1" applyFill="1" applyBorder="1" applyAlignment="1">
      <alignment horizontal="center" vertical="center"/>
    </xf>
    <xf numFmtId="0" fontId="3" fillId="2" borderId="76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23" xfId="0" applyFont="1" applyFill="1" applyBorder="1" applyAlignment="1">
      <alignment horizontal="center" vertical="center"/>
    </xf>
    <xf numFmtId="0" fontId="3" fillId="2" borderId="32" xfId="0" applyNumberFormat="1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90" xfId="0" applyFont="1" applyFill="1" applyBorder="1" applyAlignment="1">
      <alignment horizontal="center" vertical="center"/>
    </xf>
    <xf numFmtId="49" fontId="3" fillId="2" borderId="119" xfId="0" applyNumberFormat="1" applyFont="1" applyFill="1" applyBorder="1" applyAlignment="1">
      <alignment horizontal="center" vertical="center" wrapText="1"/>
    </xf>
    <xf numFmtId="0" fontId="3" fillId="2" borderId="120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81" xfId="0" applyFont="1" applyFill="1" applyBorder="1" applyAlignment="1">
      <alignment horizontal="center" vertical="center" wrapText="1"/>
    </xf>
    <xf numFmtId="0" fontId="3" fillId="2" borderId="108" xfId="0" applyFont="1" applyFill="1" applyBorder="1" applyAlignment="1">
      <alignment horizontal="center" vertical="center" wrapText="1"/>
    </xf>
    <xf numFmtId="0" fontId="3" fillId="2" borderId="109" xfId="0" applyFont="1" applyFill="1" applyBorder="1" applyAlignment="1">
      <alignment horizontal="center" vertical="center" wrapText="1"/>
    </xf>
    <xf numFmtId="0" fontId="6" fillId="2" borderId="152" xfId="0" applyFont="1" applyFill="1" applyBorder="1" applyAlignment="1">
      <alignment horizontal="left" vertical="center"/>
    </xf>
    <xf numFmtId="0" fontId="6" fillId="2" borderId="114" xfId="0" applyFont="1" applyFill="1" applyBorder="1" applyAlignment="1">
      <alignment horizontal="left" vertical="center"/>
    </xf>
    <xf numFmtId="0" fontId="6" fillId="2" borderId="121" xfId="0" applyFont="1" applyFill="1" applyBorder="1" applyAlignment="1">
      <alignment horizontal="left" vertical="center"/>
    </xf>
    <xf numFmtId="49" fontId="3" fillId="2" borderId="93" xfId="0" applyNumberFormat="1" applyFont="1" applyFill="1" applyBorder="1" applyAlignment="1">
      <alignment horizontal="center" vertical="center"/>
    </xf>
    <xf numFmtId="0" fontId="3" fillId="2" borderId="94" xfId="0" applyFont="1" applyFill="1" applyBorder="1" applyAlignment="1">
      <alignment horizontal="center" vertical="center"/>
    </xf>
    <xf numFmtId="0" fontId="3" fillId="2" borderId="95" xfId="0" applyFont="1" applyFill="1" applyBorder="1" applyAlignment="1">
      <alignment horizontal="center" vertical="center"/>
    </xf>
    <xf numFmtId="0" fontId="6" fillId="2" borderId="61" xfId="0" applyFont="1" applyFill="1" applyBorder="1" applyAlignment="1">
      <alignment horizontal="left" vertical="center"/>
    </xf>
    <xf numFmtId="0" fontId="6" fillId="2" borderId="63" xfId="0" applyFont="1" applyFill="1" applyBorder="1" applyAlignment="1">
      <alignment horizontal="left" vertical="center"/>
    </xf>
    <xf numFmtId="49" fontId="3" fillId="2" borderId="66" xfId="0" applyNumberFormat="1" applyFont="1" applyFill="1" applyBorder="1" applyAlignment="1">
      <alignment horizontal="center" vertical="center" wrapText="1"/>
    </xf>
    <xf numFmtId="0" fontId="3" fillId="2" borderId="67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87" xfId="0" applyFont="1" applyFill="1" applyBorder="1" applyAlignment="1">
      <alignment horizontal="center" vertical="center" wrapText="1"/>
    </xf>
    <xf numFmtId="0" fontId="3" fillId="2" borderId="88" xfId="0" applyFont="1" applyFill="1" applyBorder="1" applyAlignment="1">
      <alignment horizontal="center" vertical="center" wrapText="1"/>
    </xf>
    <xf numFmtId="0" fontId="3" fillId="2" borderId="89" xfId="0" applyFont="1" applyFill="1" applyBorder="1" applyAlignment="1">
      <alignment horizontal="center" vertical="center" wrapText="1"/>
    </xf>
    <xf numFmtId="49" fontId="6" fillId="2" borderId="149" xfId="0" applyNumberFormat="1" applyFont="1" applyFill="1" applyBorder="1" applyAlignment="1">
      <alignment horizontal="left" vertical="center"/>
    </xf>
    <xf numFmtId="0" fontId="6" fillId="2" borderId="72" xfId="0" applyFont="1" applyFill="1" applyBorder="1" applyAlignment="1">
      <alignment horizontal="left" vertical="center"/>
    </xf>
    <xf numFmtId="49" fontId="3" fillId="2" borderId="70" xfId="0" applyNumberFormat="1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91" xfId="0" applyFont="1" applyFill="1" applyBorder="1" applyAlignment="1">
      <alignment horizontal="center" vertical="center" wrapText="1"/>
    </xf>
    <xf numFmtId="0" fontId="3" fillId="2" borderId="92" xfId="0" applyFont="1" applyFill="1" applyBorder="1" applyAlignment="1">
      <alignment horizontal="center" vertical="center" wrapText="1"/>
    </xf>
    <xf numFmtId="49" fontId="6" fillId="2" borderId="148" xfId="0" applyNumberFormat="1" applyFont="1" applyFill="1" applyBorder="1" applyAlignment="1">
      <alignment horizontal="left" vertical="center" wrapText="1"/>
    </xf>
    <xf numFmtId="0" fontId="6" fillId="2" borderId="62" xfId="0" applyFont="1" applyFill="1" applyBorder="1" applyAlignment="1">
      <alignment horizontal="left" vertical="center" wrapText="1"/>
    </xf>
    <xf numFmtId="0" fontId="6" fillId="2" borderId="65" xfId="0" applyFont="1" applyFill="1" applyBorder="1" applyAlignment="1">
      <alignment horizontal="left" vertical="center" wrapText="1"/>
    </xf>
    <xf numFmtId="0" fontId="6" fillId="2" borderId="82" xfId="0" applyFont="1" applyFill="1" applyBorder="1" applyAlignment="1">
      <alignment horizontal="left" vertical="center"/>
    </xf>
    <xf numFmtId="0" fontId="6" fillId="2" borderId="84" xfId="0" applyFont="1" applyFill="1" applyBorder="1" applyAlignment="1">
      <alignment horizontal="left" vertical="center"/>
    </xf>
    <xf numFmtId="49" fontId="6" fillId="2" borderId="61" xfId="0" applyNumberFormat="1" applyFont="1" applyFill="1" applyBorder="1" applyAlignment="1">
      <alignment horizontal="left" vertical="center" wrapText="1"/>
    </xf>
    <xf numFmtId="0" fontId="6" fillId="2" borderId="63" xfId="0" applyFont="1" applyFill="1" applyBorder="1" applyAlignment="1">
      <alignment horizontal="left" vertical="center" wrapText="1"/>
    </xf>
    <xf numFmtId="0" fontId="12" fillId="2" borderId="100" xfId="0" applyFont="1" applyFill="1" applyBorder="1" applyAlignment="1">
      <alignment horizontal="center" vertical="center"/>
    </xf>
    <xf numFmtId="0" fontId="12" fillId="2" borderId="101" xfId="0" applyFont="1" applyFill="1" applyBorder="1" applyAlignment="1">
      <alignment horizontal="center" vertical="center"/>
    </xf>
    <xf numFmtId="0" fontId="12" fillId="2" borderId="102" xfId="0" applyFont="1" applyFill="1" applyBorder="1" applyAlignment="1">
      <alignment horizontal="center" vertical="center"/>
    </xf>
    <xf numFmtId="49" fontId="3" fillId="2" borderId="103" xfId="0" applyNumberFormat="1" applyFont="1" applyFill="1" applyBorder="1" applyAlignment="1">
      <alignment horizontal="center" vertical="center"/>
    </xf>
    <xf numFmtId="0" fontId="3" fillId="2" borderId="101" xfId="0" applyFont="1" applyFill="1" applyBorder="1" applyAlignment="1">
      <alignment horizontal="center" vertical="center"/>
    </xf>
    <xf numFmtId="0" fontId="3" fillId="2" borderId="104" xfId="0" applyFont="1" applyFill="1" applyBorder="1" applyAlignment="1">
      <alignment horizontal="center" vertical="center"/>
    </xf>
    <xf numFmtId="49" fontId="3" fillId="2" borderId="100" xfId="0" applyNumberFormat="1" applyFont="1" applyFill="1" applyBorder="1" applyAlignment="1">
      <alignment horizontal="center" vertical="center"/>
    </xf>
    <xf numFmtId="0" fontId="3" fillId="2" borderId="102" xfId="0" applyFont="1" applyFill="1" applyBorder="1" applyAlignment="1">
      <alignment horizontal="center" vertical="center"/>
    </xf>
    <xf numFmtId="0" fontId="12" fillId="2" borderId="103" xfId="0" applyFont="1" applyFill="1" applyBorder="1" applyAlignment="1">
      <alignment horizontal="center" vertical="center"/>
    </xf>
    <xf numFmtId="0" fontId="12" fillId="2" borderId="104" xfId="0" applyFont="1" applyFill="1" applyBorder="1" applyAlignment="1">
      <alignment horizontal="center" vertical="center"/>
    </xf>
    <xf numFmtId="0" fontId="6" fillId="2" borderId="149" xfId="0" applyFont="1" applyFill="1" applyBorder="1" applyAlignment="1">
      <alignment horizontal="left" vertical="center" wrapText="1"/>
    </xf>
    <xf numFmtId="0" fontId="6" fillId="2" borderId="76" xfId="0" applyFont="1" applyFill="1" applyBorder="1" applyAlignment="1">
      <alignment horizontal="left" vertical="center" wrapText="1"/>
    </xf>
    <xf numFmtId="49" fontId="6" fillId="2" borderId="72" xfId="0" applyNumberFormat="1" applyFont="1" applyFill="1" applyBorder="1" applyAlignment="1">
      <alignment horizontal="left" vertical="center"/>
    </xf>
    <xf numFmtId="49" fontId="6" fillId="2" borderId="61" xfId="0" applyNumberFormat="1" applyFont="1" applyFill="1" applyBorder="1" applyAlignment="1">
      <alignment vertical="center" wrapText="1"/>
    </xf>
    <xf numFmtId="0" fontId="6" fillId="2" borderId="62" xfId="0" applyFont="1" applyFill="1" applyBorder="1" applyAlignment="1">
      <alignment vertical="center" wrapText="1"/>
    </xf>
    <xf numFmtId="0" fontId="6" fillId="2" borderId="63" xfId="0" applyFont="1" applyFill="1" applyBorder="1" applyAlignment="1">
      <alignment vertical="center" wrapText="1"/>
    </xf>
    <xf numFmtId="0" fontId="3" fillId="2" borderId="105" xfId="0" applyFont="1" applyFill="1" applyBorder="1" applyAlignment="1">
      <alignment horizontal="center" vertical="center" wrapText="1"/>
    </xf>
    <xf numFmtId="0" fontId="12" fillId="2" borderId="72" xfId="0" applyFont="1" applyFill="1" applyBorder="1" applyAlignment="1">
      <alignment horizontal="center" vertical="center"/>
    </xf>
    <xf numFmtId="0" fontId="12" fillId="2" borderId="73" xfId="0" applyFont="1" applyFill="1" applyBorder="1" applyAlignment="1">
      <alignment horizontal="center" vertical="center"/>
    </xf>
    <xf numFmtId="0" fontId="12" fillId="2" borderId="74" xfId="0" applyFont="1" applyFill="1" applyBorder="1" applyAlignment="1">
      <alignment horizontal="center" vertical="center"/>
    </xf>
    <xf numFmtId="49" fontId="3" fillId="2" borderId="72" xfId="0" applyNumberFormat="1" applyFont="1" applyFill="1" applyBorder="1" applyAlignment="1">
      <alignment horizontal="center" vertical="center"/>
    </xf>
    <xf numFmtId="0" fontId="6" fillId="2" borderId="149" xfId="0" applyFont="1" applyFill="1" applyBorder="1" applyAlignment="1">
      <alignment horizontal="center" vertical="center"/>
    </xf>
    <xf numFmtId="0" fontId="6" fillId="2" borderId="73" xfId="0" applyFont="1" applyFill="1" applyBorder="1" applyAlignment="1">
      <alignment horizontal="center" vertical="center"/>
    </xf>
    <xf numFmtId="0" fontId="6" fillId="2" borderId="76" xfId="0" applyFont="1" applyFill="1" applyBorder="1" applyAlignment="1">
      <alignment horizontal="center" vertical="center"/>
    </xf>
    <xf numFmtId="49" fontId="6" fillId="2" borderId="72" xfId="0" applyNumberFormat="1" applyFont="1" applyFill="1" applyBorder="1" applyAlignment="1">
      <alignment vertical="center" wrapText="1"/>
    </xf>
    <xf numFmtId="0" fontId="6" fillId="2" borderId="73" xfId="0" applyFont="1" applyFill="1" applyBorder="1" applyAlignment="1">
      <alignment vertical="center" wrapText="1"/>
    </xf>
    <xf numFmtId="0" fontId="6" fillId="2" borderId="74" xfId="0" applyFont="1" applyFill="1" applyBorder="1" applyAlignment="1">
      <alignment vertical="center" wrapText="1"/>
    </xf>
    <xf numFmtId="0" fontId="12" fillId="2" borderId="82" xfId="0" applyFont="1" applyFill="1" applyBorder="1" applyAlignment="1">
      <alignment horizontal="center" vertical="center"/>
    </xf>
    <xf numFmtId="0" fontId="12" fillId="2" borderId="83" xfId="0" applyFont="1" applyFill="1" applyBorder="1" applyAlignment="1">
      <alignment horizontal="center" vertical="center"/>
    </xf>
    <xf numFmtId="0" fontId="12" fillId="2" borderId="84" xfId="0" applyFont="1" applyFill="1" applyBorder="1" applyAlignment="1">
      <alignment horizontal="center" vertical="center"/>
    </xf>
    <xf numFmtId="49" fontId="3" fillId="2" borderId="82" xfId="0" applyNumberFormat="1" applyFont="1" applyFill="1" applyBorder="1" applyAlignment="1">
      <alignment horizontal="center" vertical="center"/>
    </xf>
    <xf numFmtId="0" fontId="12" fillId="2" borderId="151" xfId="0" applyFont="1" applyFill="1" applyBorder="1" applyAlignment="1">
      <alignment horizontal="center" vertical="center"/>
    </xf>
    <xf numFmtId="0" fontId="12" fillId="2" borderId="86" xfId="0" applyFont="1" applyFill="1" applyBorder="1" applyAlignment="1">
      <alignment horizontal="center" vertical="center"/>
    </xf>
    <xf numFmtId="0" fontId="3" fillId="2" borderId="74" xfId="0" applyFont="1" applyFill="1" applyBorder="1" applyAlignment="1">
      <alignment horizontal="center" vertical="center"/>
    </xf>
    <xf numFmtId="0" fontId="6" fillId="2" borderId="75" xfId="0" applyFont="1" applyFill="1" applyBorder="1" applyAlignment="1">
      <alignment horizontal="left" vertical="center"/>
    </xf>
    <xf numFmtId="49" fontId="6" fillId="2" borderId="64" xfId="0" applyNumberFormat="1" applyFont="1" applyFill="1" applyBorder="1" applyAlignment="1">
      <alignment horizontal="left" vertical="center"/>
    </xf>
    <xf numFmtId="0" fontId="3" fillId="2" borderId="84" xfId="0" applyFont="1" applyFill="1" applyBorder="1" applyAlignment="1">
      <alignment horizontal="center" vertical="center"/>
    </xf>
    <xf numFmtId="0" fontId="6" fillId="2" borderId="85" xfId="0" applyFont="1" applyFill="1" applyBorder="1" applyAlignment="1">
      <alignment horizontal="center" vertical="center"/>
    </xf>
    <xf numFmtId="0" fontId="6" fillId="2" borderId="83" xfId="0" applyFont="1" applyFill="1" applyBorder="1" applyAlignment="1">
      <alignment horizontal="center" vertical="center"/>
    </xf>
    <xf numFmtId="0" fontId="6" fillId="2" borderId="86" xfId="0" applyFont="1" applyFill="1" applyBorder="1" applyAlignment="1">
      <alignment horizontal="center" vertical="center"/>
    </xf>
    <xf numFmtId="49" fontId="3" fillId="2" borderId="144" xfId="0" applyNumberFormat="1" applyFont="1" applyFill="1" applyBorder="1" applyAlignment="1">
      <alignment horizontal="center" vertical="center"/>
    </xf>
    <xf numFmtId="49" fontId="3" fillId="2" borderId="145" xfId="0" applyNumberFormat="1" applyFont="1" applyFill="1" applyBorder="1" applyAlignment="1">
      <alignment horizontal="center" vertical="center"/>
    </xf>
    <xf numFmtId="49" fontId="3" fillId="2" borderId="147" xfId="0" applyNumberFormat="1" applyFont="1" applyFill="1" applyBorder="1" applyAlignment="1">
      <alignment horizontal="center" vertical="center"/>
    </xf>
    <xf numFmtId="49" fontId="3" fillId="2" borderId="34" xfId="0" applyNumberFormat="1" applyFont="1" applyFill="1" applyBorder="1" applyAlignment="1">
      <alignment horizontal="center" vertical="center"/>
    </xf>
    <xf numFmtId="49" fontId="6" fillId="2" borderId="61" xfId="0" applyNumberFormat="1" applyFont="1" applyFill="1" applyBorder="1" applyAlignment="1">
      <alignment horizontal="left" vertical="center"/>
    </xf>
    <xf numFmtId="49" fontId="6" fillId="2" borderId="72" xfId="1" applyNumberFormat="1" applyFont="1" applyFill="1" applyBorder="1" applyAlignment="1">
      <alignment horizontal="left" vertical="center" wrapText="1"/>
    </xf>
    <xf numFmtId="0" fontId="6" fillId="2" borderId="74" xfId="1" applyFont="1" applyFill="1" applyBorder="1" applyAlignment="1">
      <alignment horizontal="left" vertical="center" wrapText="1"/>
    </xf>
    <xf numFmtId="49" fontId="6" fillId="2" borderId="61" xfId="1" applyNumberFormat="1" applyFont="1" applyFill="1" applyBorder="1" applyAlignment="1">
      <alignment horizontal="left" vertical="center" wrapText="1"/>
    </xf>
    <xf numFmtId="0" fontId="6" fillId="2" borderId="63" xfId="1" applyFont="1" applyFill="1" applyBorder="1" applyAlignment="1">
      <alignment horizontal="left" vertical="center" wrapText="1"/>
    </xf>
    <xf numFmtId="0" fontId="6" fillId="2" borderId="64" xfId="1" applyFont="1" applyFill="1" applyBorder="1" applyAlignment="1">
      <alignment horizontal="left" vertical="center"/>
    </xf>
    <xf numFmtId="49" fontId="13" fillId="2" borderId="132" xfId="1" applyNumberFormat="1" applyFont="1" applyFill="1" applyBorder="1" applyAlignment="1">
      <alignment horizontal="left" vertical="center" wrapText="1"/>
    </xf>
    <xf numFmtId="0" fontId="13" fillId="2" borderId="133" xfId="1" applyFont="1" applyFill="1" applyBorder="1" applyAlignment="1">
      <alignment horizontal="left" vertical="center" wrapText="1"/>
    </xf>
    <xf numFmtId="0" fontId="13" fillId="2" borderId="134" xfId="1" applyFont="1" applyFill="1" applyBorder="1" applyAlignment="1">
      <alignment horizontal="left" vertical="center" wrapText="1"/>
    </xf>
    <xf numFmtId="49" fontId="3" fillId="2" borderId="135" xfId="1" applyNumberFormat="1" applyFont="1" applyFill="1" applyBorder="1" applyAlignment="1">
      <alignment horizontal="center" vertical="center"/>
    </xf>
    <xf numFmtId="0" fontId="3" fillId="2" borderId="136" xfId="1" applyFont="1" applyFill="1" applyBorder="1" applyAlignment="1">
      <alignment horizontal="center" vertical="center"/>
    </xf>
    <xf numFmtId="49" fontId="6" fillId="2" borderId="149" xfId="1" applyNumberFormat="1" applyFont="1" applyFill="1" applyBorder="1" applyAlignment="1">
      <alignment horizontal="left" vertical="center"/>
    </xf>
    <xf numFmtId="49" fontId="6" fillId="2" borderId="148" xfId="1" applyNumberFormat="1" applyFont="1" applyFill="1" applyBorder="1" applyAlignment="1">
      <alignment horizontal="left" vertical="center"/>
    </xf>
    <xf numFmtId="0" fontId="2" fillId="2" borderId="66" xfId="1" applyFont="1" applyFill="1" applyBorder="1" applyAlignment="1">
      <alignment vertical="center"/>
    </xf>
    <xf numFmtId="0" fontId="2" fillId="2" borderId="67" xfId="1" applyFont="1" applyFill="1" applyBorder="1" applyAlignment="1">
      <alignment vertical="center"/>
    </xf>
    <xf numFmtId="0" fontId="2" fillId="2" borderId="96" xfId="1" applyFont="1" applyFill="1" applyBorder="1" applyAlignment="1">
      <alignment vertical="center"/>
    </xf>
    <xf numFmtId="49" fontId="6" fillId="2" borderId="149" xfId="1" applyNumberFormat="1" applyFont="1" applyFill="1" applyBorder="1" applyAlignment="1">
      <alignment horizontal="left" vertical="center" wrapText="1"/>
    </xf>
    <xf numFmtId="49" fontId="6" fillId="2" borderId="148" xfId="1" applyNumberFormat="1" applyFont="1" applyFill="1" applyBorder="1" applyAlignment="1">
      <alignment horizontal="left" vertical="center" wrapText="1"/>
    </xf>
    <xf numFmtId="49" fontId="6" fillId="2" borderId="148" xfId="1" applyNumberFormat="1" applyFont="1" applyFill="1" applyBorder="1" applyAlignment="1">
      <alignment horizontal="left" vertical="center" shrinkToFit="1"/>
    </xf>
    <xf numFmtId="0" fontId="6" fillId="2" borderId="65" xfId="1" applyFont="1" applyFill="1" applyBorder="1" applyAlignment="1">
      <alignment horizontal="left" vertical="center" shrinkToFit="1"/>
    </xf>
    <xf numFmtId="0" fontId="10" fillId="2" borderId="141" xfId="1" applyFont="1" applyFill="1" applyBorder="1" applyAlignment="1">
      <alignment horizontal="left" vertical="center"/>
    </xf>
    <xf numFmtId="0" fontId="10" fillId="2" borderId="142" xfId="1" applyFont="1" applyFill="1" applyBorder="1" applyAlignment="1">
      <alignment horizontal="left" vertical="center"/>
    </xf>
    <xf numFmtId="0" fontId="10" fillId="2" borderId="143" xfId="1" applyFont="1" applyFill="1" applyBorder="1" applyAlignment="1">
      <alignment horizontal="left" vertical="center"/>
    </xf>
    <xf numFmtId="0" fontId="10" fillId="2" borderId="5" xfId="1" applyFont="1" applyFill="1" applyBorder="1" applyAlignment="1">
      <alignment horizontal="left" vertical="center"/>
    </xf>
    <xf numFmtId="0" fontId="10" fillId="2" borderId="8" xfId="1" applyFont="1" applyFill="1" applyBorder="1" applyAlignment="1">
      <alignment horizontal="left" vertical="center"/>
    </xf>
    <xf numFmtId="0" fontId="10" fillId="2" borderId="146" xfId="1" applyFont="1" applyFill="1" applyBorder="1" applyAlignment="1">
      <alignment horizontal="left" vertical="center"/>
    </xf>
    <xf numFmtId="49" fontId="6" fillId="2" borderId="141" xfId="1" applyNumberFormat="1" applyFont="1" applyFill="1" applyBorder="1" applyAlignment="1">
      <alignment horizontal="left" vertical="center"/>
    </xf>
    <xf numFmtId="49" fontId="6" fillId="2" borderId="142" xfId="1" applyNumberFormat="1" applyFont="1" applyFill="1" applyBorder="1" applyAlignment="1">
      <alignment horizontal="left" vertical="center"/>
    </xf>
    <xf numFmtId="49" fontId="6" fillId="2" borderId="143" xfId="1" applyNumberFormat="1" applyFont="1" applyFill="1" applyBorder="1" applyAlignment="1">
      <alignment horizontal="left" vertical="center"/>
    </xf>
    <xf numFmtId="49" fontId="6" fillId="2" borderId="5" xfId="1" applyNumberFormat="1" applyFont="1" applyFill="1" applyBorder="1" applyAlignment="1">
      <alignment horizontal="left" vertical="center"/>
    </xf>
    <xf numFmtId="49" fontId="6" fillId="2" borderId="8" xfId="1" applyNumberFormat="1" applyFont="1" applyFill="1" applyBorder="1" applyAlignment="1">
      <alignment horizontal="left" vertical="center"/>
    </xf>
    <xf numFmtId="49" fontId="6" fillId="2" borderId="146" xfId="1" applyNumberFormat="1" applyFont="1" applyFill="1" applyBorder="1" applyAlignment="1">
      <alignment horizontal="left" vertical="center"/>
    </xf>
    <xf numFmtId="49" fontId="24" fillId="2" borderId="72" xfId="0" applyNumberFormat="1" applyFont="1" applyFill="1" applyBorder="1" applyAlignment="1">
      <alignment vertical="center" wrapText="1"/>
    </xf>
    <xf numFmtId="49" fontId="13" fillId="2" borderId="61" xfId="0" applyNumberFormat="1" applyFont="1" applyFill="1" applyBorder="1" applyAlignment="1">
      <alignment horizontal="left" vertical="center"/>
    </xf>
    <xf numFmtId="0" fontId="13" fillId="2" borderId="62" xfId="0" applyFont="1" applyFill="1" applyBorder="1" applyAlignment="1">
      <alignment horizontal="left" vertical="center"/>
    </xf>
    <xf numFmtId="0" fontId="13" fillId="2" borderId="63" xfId="0" applyFont="1" applyFill="1" applyBorder="1" applyAlignment="1">
      <alignment horizontal="left" vertical="center"/>
    </xf>
    <xf numFmtId="0" fontId="6" fillId="2" borderId="144" xfId="2" applyFont="1" applyFill="1" applyBorder="1" applyAlignment="1">
      <alignment horizontal="left" vertical="center" wrapText="1"/>
    </xf>
    <xf numFmtId="0" fontId="6" fillId="2" borderId="142" xfId="2" applyFont="1" applyFill="1" applyBorder="1" applyAlignment="1">
      <alignment horizontal="left" vertical="center" wrapText="1"/>
    </xf>
    <xf numFmtId="0" fontId="6" fillId="2" borderId="145" xfId="2" applyFont="1" applyFill="1" applyBorder="1" applyAlignment="1">
      <alignment horizontal="left" vertical="center" wrapText="1"/>
    </xf>
    <xf numFmtId="0" fontId="6" fillId="2" borderId="147" xfId="2" applyFont="1" applyFill="1" applyBorder="1" applyAlignment="1">
      <alignment horizontal="left" vertical="center" wrapText="1"/>
    </xf>
    <xf numFmtId="0" fontId="6" fillId="2" borderId="8" xfId="2" applyFont="1" applyFill="1" applyBorder="1" applyAlignment="1">
      <alignment horizontal="left" vertical="center" wrapText="1"/>
    </xf>
    <xf numFmtId="0" fontId="6" fillId="2" borderId="34" xfId="2" applyFont="1" applyFill="1" applyBorder="1" applyAlignment="1">
      <alignment horizontal="left" vertical="center" wrapText="1"/>
    </xf>
    <xf numFmtId="49" fontId="6" fillId="2" borderId="61" xfId="2" applyNumberFormat="1" applyFont="1" applyFill="1" applyBorder="1" applyAlignment="1">
      <alignment horizontal="left" vertical="center"/>
    </xf>
    <xf numFmtId="49" fontId="6" fillId="2" borderId="141" xfId="1" applyNumberFormat="1" applyFont="1" applyFill="1" applyBorder="1" applyAlignment="1">
      <alignment horizontal="center" vertical="center"/>
    </xf>
    <xf numFmtId="49" fontId="6" fillId="2" borderId="142" xfId="1" applyNumberFormat="1" applyFont="1" applyFill="1" applyBorder="1" applyAlignment="1">
      <alignment horizontal="center" vertical="center"/>
    </xf>
    <xf numFmtId="49" fontId="6" fillId="2" borderId="143" xfId="1" applyNumberFormat="1" applyFont="1" applyFill="1" applyBorder="1" applyAlignment="1">
      <alignment horizontal="center" vertical="center"/>
    </xf>
    <xf numFmtId="49" fontId="6" fillId="2" borderId="5" xfId="1" applyNumberFormat="1" applyFont="1" applyFill="1" applyBorder="1" applyAlignment="1">
      <alignment horizontal="center" vertical="center"/>
    </xf>
    <xf numFmtId="49" fontId="6" fillId="2" borderId="8" xfId="1" applyNumberFormat="1" applyFont="1" applyFill="1" applyBorder="1" applyAlignment="1">
      <alignment horizontal="center" vertical="center"/>
    </xf>
    <xf numFmtId="49" fontId="6" fillId="2" borderId="146" xfId="1" applyNumberFormat="1" applyFont="1" applyFill="1" applyBorder="1" applyAlignment="1">
      <alignment horizontal="center" vertical="center"/>
    </xf>
    <xf numFmtId="0" fontId="6" fillId="2" borderId="144" xfId="1" applyFont="1" applyFill="1" applyBorder="1" applyAlignment="1">
      <alignment horizontal="left" vertical="center"/>
    </xf>
    <xf numFmtId="0" fontId="6" fillId="2" borderId="142" xfId="1" applyFont="1" applyFill="1" applyBorder="1" applyAlignment="1">
      <alignment horizontal="left" vertical="center"/>
    </xf>
    <xf numFmtId="0" fontId="6" fillId="2" borderId="145" xfId="1" applyFont="1" applyFill="1" applyBorder="1" applyAlignment="1">
      <alignment horizontal="left" vertical="center"/>
    </xf>
    <xf numFmtId="0" fontId="6" fillId="2" borderId="147" xfId="1" applyFont="1" applyFill="1" applyBorder="1" applyAlignment="1">
      <alignment horizontal="left" vertical="center"/>
    </xf>
    <xf numFmtId="0" fontId="6" fillId="2" borderId="8" xfId="1" applyFont="1" applyFill="1" applyBorder="1" applyAlignment="1">
      <alignment horizontal="left" vertical="center"/>
    </xf>
    <xf numFmtId="0" fontId="6" fillId="2" borderId="34" xfId="1" applyFont="1" applyFill="1" applyBorder="1" applyAlignment="1">
      <alignment horizontal="left" vertical="center"/>
    </xf>
    <xf numFmtId="49" fontId="22" fillId="2" borderId="141" xfId="1" applyNumberFormat="1" applyFont="1" applyFill="1" applyBorder="1" applyAlignment="1">
      <alignment horizontal="left" vertical="center" wrapText="1"/>
    </xf>
    <xf numFmtId="49" fontId="22" fillId="2" borderId="142" xfId="1" applyNumberFormat="1" applyFont="1" applyFill="1" applyBorder="1" applyAlignment="1">
      <alignment horizontal="left" vertical="center" wrapText="1"/>
    </xf>
    <xf numFmtId="49" fontId="22" fillId="2" borderId="143" xfId="1" applyNumberFormat="1" applyFont="1" applyFill="1" applyBorder="1" applyAlignment="1">
      <alignment horizontal="left" vertical="center" wrapText="1"/>
    </xf>
    <xf numFmtId="49" fontId="22" fillId="2" borderId="5" xfId="1" applyNumberFormat="1" applyFont="1" applyFill="1" applyBorder="1" applyAlignment="1">
      <alignment horizontal="left" vertical="center" wrapText="1"/>
    </xf>
    <xf numFmtId="49" fontId="22" fillId="2" borderId="8" xfId="1" applyNumberFormat="1" applyFont="1" applyFill="1" applyBorder="1" applyAlignment="1">
      <alignment horizontal="left" vertical="center" wrapText="1"/>
    </xf>
    <xf numFmtId="49" fontId="22" fillId="2" borderId="146" xfId="1" applyNumberFormat="1" applyFont="1" applyFill="1" applyBorder="1" applyAlignment="1">
      <alignment horizontal="left" vertical="center" wrapText="1"/>
    </xf>
    <xf numFmtId="49" fontId="10" fillId="2" borderId="144" xfId="1" applyNumberFormat="1" applyFont="1" applyFill="1" applyBorder="1" applyAlignment="1">
      <alignment horizontal="center" vertical="center" wrapText="1"/>
    </xf>
    <xf numFmtId="49" fontId="10" fillId="2" borderId="142" xfId="1" applyNumberFormat="1" applyFont="1" applyFill="1" applyBorder="1" applyAlignment="1">
      <alignment horizontal="center" vertical="center" wrapText="1"/>
    </xf>
    <xf numFmtId="49" fontId="10" fillId="2" borderId="145" xfId="1" applyNumberFormat="1" applyFont="1" applyFill="1" applyBorder="1" applyAlignment="1">
      <alignment horizontal="center" vertical="center" wrapText="1"/>
    </xf>
    <xf numFmtId="49" fontId="10" fillId="2" borderId="147" xfId="1" applyNumberFormat="1" applyFont="1" applyFill="1" applyBorder="1" applyAlignment="1">
      <alignment horizontal="center" vertical="center" wrapText="1"/>
    </xf>
    <xf numFmtId="49" fontId="10" fillId="2" borderId="8" xfId="1" applyNumberFormat="1" applyFont="1" applyFill="1" applyBorder="1" applyAlignment="1">
      <alignment horizontal="center" vertical="center" wrapText="1"/>
    </xf>
    <xf numFmtId="49" fontId="10" fillId="2" borderId="34" xfId="1" applyNumberFormat="1" applyFont="1" applyFill="1" applyBorder="1" applyAlignment="1">
      <alignment horizontal="center" vertical="center" wrapText="1"/>
    </xf>
    <xf numFmtId="0" fontId="10" fillId="2" borderId="141" xfId="1" applyFont="1" applyFill="1" applyBorder="1" applyAlignment="1">
      <alignment horizontal="center" vertical="center"/>
    </xf>
    <xf numFmtId="0" fontId="10" fillId="2" borderId="142" xfId="1" applyFont="1" applyFill="1" applyBorder="1" applyAlignment="1">
      <alignment horizontal="center" vertical="center"/>
    </xf>
    <xf numFmtId="0" fontId="10" fillId="2" borderId="143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10" fillId="2" borderId="8" xfId="1" applyFont="1" applyFill="1" applyBorder="1" applyAlignment="1">
      <alignment horizontal="center" vertical="center"/>
    </xf>
    <xf numFmtId="0" fontId="10" fillId="2" borderId="146" xfId="1" applyFont="1" applyFill="1" applyBorder="1" applyAlignment="1">
      <alignment horizontal="center" vertical="center"/>
    </xf>
    <xf numFmtId="49" fontId="6" fillId="2" borderId="141" xfId="2" applyNumberFormat="1" applyFont="1" applyFill="1" applyBorder="1" applyAlignment="1">
      <alignment horizontal="left" vertical="center"/>
    </xf>
    <xf numFmtId="49" fontId="6" fillId="2" borderId="142" xfId="2" applyNumberFormat="1" applyFont="1" applyFill="1" applyBorder="1" applyAlignment="1">
      <alignment horizontal="left" vertical="center"/>
    </xf>
    <xf numFmtId="49" fontId="6" fillId="2" borderId="143" xfId="2" applyNumberFormat="1" applyFont="1" applyFill="1" applyBorder="1" applyAlignment="1">
      <alignment horizontal="left" vertical="center"/>
    </xf>
    <xf numFmtId="49" fontId="6" fillId="2" borderId="5" xfId="2" applyNumberFormat="1" applyFont="1" applyFill="1" applyBorder="1" applyAlignment="1">
      <alignment horizontal="left" vertical="center"/>
    </xf>
    <xf numFmtId="49" fontId="6" fillId="2" borderId="8" xfId="2" applyNumberFormat="1" applyFont="1" applyFill="1" applyBorder="1" applyAlignment="1">
      <alignment horizontal="left" vertical="center"/>
    </xf>
    <xf numFmtId="49" fontId="6" fillId="2" borderId="146" xfId="2" applyNumberFormat="1" applyFont="1" applyFill="1" applyBorder="1" applyAlignment="1">
      <alignment horizontal="left" vertical="center"/>
    </xf>
    <xf numFmtId="0" fontId="6" fillId="2" borderId="225" xfId="2" applyFont="1" applyFill="1" applyBorder="1" applyAlignment="1">
      <alignment horizontal="left" vertical="center"/>
    </xf>
    <xf numFmtId="0" fontId="6" fillId="2" borderId="142" xfId="2" applyFont="1" applyFill="1" applyBorder="1" applyAlignment="1">
      <alignment horizontal="left" vertical="center"/>
    </xf>
    <xf numFmtId="0" fontId="6" fillId="2" borderId="143" xfId="2" applyFont="1" applyFill="1" applyBorder="1" applyAlignment="1">
      <alignment horizontal="left" vertical="center"/>
    </xf>
    <xf numFmtId="0" fontId="6" fillId="2" borderId="226" xfId="2" applyFont="1" applyFill="1" applyBorder="1" applyAlignment="1">
      <alignment horizontal="left" vertical="center"/>
    </xf>
    <xf numFmtId="0" fontId="6" fillId="2" borderId="8" xfId="2" applyFont="1" applyFill="1" applyBorder="1" applyAlignment="1">
      <alignment horizontal="left" vertical="center"/>
    </xf>
    <xf numFmtId="0" fontId="6" fillId="2" borderId="146" xfId="2" applyFont="1" applyFill="1" applyBorder="1" applyAlignment="1">
      <alignment horizontal="left" vertical="center"/>
    </xf>
    <xf numFmtId="0" fontId="6" fillId="2" borderId="227" xfId="0" applyFont="1" applyFill="1" applyBorder="1" applyAlignment="1">
      <alignment horizontal="left" vertical="center" wrapText="1"/>
    </xf>
    <xf numFmtId="0" fontId="6" fillId="2" borderId="32" xfId="0" applyFont="1" applyFill="1" applyBorder="1" applyAlignment="1">
      <alignment horizontal="left" vertical="center" wrapText="1"/>
    </xf>
    <xf numFmtId="0" fontId="6" fillId="2" borderId="154" xfId="0" applyFont="1" applyFill="1" applyBorder="1" applyAlignment="1">
      <alignment horizontal="left" vertical="center" wrapText="1"/>
    </xf>
    <xf numFmtId="0" fontId="6" fillId="2" borderId="226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146" xfId="0" applyFont="1" applyFill="1" applyBorder="1" applyAlignment="1">
      <alignment horizontal="left" vertical="center" wrapText="1"/>
    </xf>
    <xf numFmtId="49" fontId="6" fillId="2" borderId="141" xfId="1" applyNumberFormat="1" applyFont="1" applyFill="1" applyBorder="1" applyAlignment="1">
      <alignment horizontal="left" vertical="center" wrapText="1"/>
    </xf>
    <xf numFmtId="49" fontId="6" fillId="2" borderId="143" xfId="1" applyNumberFormat="1" applyFont="1" applyFill="1" applyBorder="1" applyAlignment="1">
      <alignment horizontal="left" vertical="center" wrapText="1"/>
    </xf>
    <xf numFmtId="49" fontId="6" fillId="2" borderId="5" xfId="1" applyNumberFormat="1" applyFont="1" applyFill="1" applyBorder="1" applyAlignment="1">
      <alignment horizontal="left" vertical="center" wrapText="1"/>
    </xf>
    <xf numFmtId="49" fontId="6" fillId="2" borderId="146" xfId="1" applyNumberFormat="1" applyFont="1" applyFill="1" applyBorder="1" applyAlignment="1">
      <alignment horizontal="left" vertical="center" wrapText="1"/>
    </xf>
    <xf numFmtId="49" fontId="6" fillId="2" borderId="144" xfId="2" applyNumberFormat="1" applyFont="1" applyFill="1" applyBorder="1" applyAlignment="1">
      <alignment horizontal="left" vertical="center"/>
    </xf>
    <xf numFmtId="49" fontId="6" fillId="2" borderId="145" xfId="2" applyNumberFormat="1" applyFont="1" applyFill="1" applyBorder="1" applyAlignment="1">
      <alignment horizontal="left" vertical="center"/>
    </xf>
    <xf numFmtId="49" fontId="6" fillId="2" borderId="147" xfId="2" applyNumberFormat="1" applyFont="1" applyFill="1" applyBorder="1" applyAlignment="1">
      <alignment horizontal="left" vertical="center"/>
    </xf>
    <xf numFmtId="49" fontId="6" fillId="2" borderId="34" xfId="2" applyNumberFormat="1" applyFont="1" applyFill="1" applyBorder="1" applyAlignment="1">
      <alignment horizontal="left" vertical="center"/>
    </xf>
    <xf numFmtId="0" fontId="6" fillId="2" borderId="141" xfId="1" applyFont="1" applyFill="1" applyBorder="1" applyAlignment="1">
      <alignment horizontal="left" vertical="center"/>
    </xf>
    <xf numFmtId="0" fontId="6" fillId="2" borderId="143" xfId="1" applyFont="1" applyFill="1" applyBorder="1" applyAlignment="1">
      <alignment horizontal="left" vertical="center"/>
    </xf>
    <xf numFmtId="0" fontId="6" fillId="2" borderId="5" xfId="1" applyFont="1" applyFill="1" applyBorder="1" applyAlignment="1">
      <alignment horizontal="left" vertical="center"/>
    </xf>
    <xf numFmtId="0" fontId="6" fillId="2" borderId="146" xfId="1" applyFont="1" applyFill="1" applyBorder="1" applyAlignment="1">
      <alignment horizontal="left" vertical="center"/>
    </xf>
    <xf numFmtId="0" fontId="29" fillId="5" borderId="64" xfId="0" applyFont="1" applyFill="1" applyBorder="1" applyAlignment="1">
      <alignment horizontal="left" vertical="center"/>
    </xf>
    <xf numFmtId="0" fontId="29" fillId="5" borderId="62" xfId="0" applyFont="1" applyFill="1" applyBorder="1" applyAlignment="1">
      <alignment horizontal="left" vertical="center"/>
    </xf>
    <xf numFmtId="0" fontId="29" fillId="5" borderId="65" xfId="0" applyFont="1" applyFill="1" applyBorder="1" applyAlignment="1">
      <alignment horizontal="left" vertical="center"/>
    </xf>
    <xf numFmtId="0" fontId="3" fillId="2" borderId="69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3" xfId="0" applyNumberFormat="1" applyFont="1" applyFill="1" applyBorder="1" applyAlignment="1">
      <alignment horizontal="center" vertical="center"/>
    </xf>
    <xf numFmtId="0" fontId="3" fillId="2" borderId="16" xfId="0" applyNumberFormat="1" applyFont="1" applyFill="1" applyBorder="1" applyAlignment="1">
      <alignment horizontal="center" vertical="center"/>
    </xf>
    <xf numFmtId="0" fontId="3" fillId="2" borderId="90" xfId="0" applyNumberFormat="1" applyFont="1" applyFill="1" applyBorder="1" applyAlignment="1">
      <alignment horizontal="center" vertical="center"/>
    </xf>
    <xf numFmtId="0" fontId="31" fillId="2" borderId="72" xfId="0" applyFont="1" applyFill="1" applyBorder="1" applyAlignment="1">
      <alignment horizontal="left" vertical="center"/>
    </xf>
    <xf numFmtId="0" fontId="31" fillId="2" borderId="73" xfId="0" applyFont="1" applyFill="1" applyBorder="1" applyAlignment="1">
      <alignment horizontal="left" vertical="center"/>
    </xf>
    <xf numFmtId="0" fontId="31" fillId="2" borderId="74" xfId="0" applyFont="1" applyFill="1" applyBorder="1" applyAlignment="1">
      <alignment horizontal="left" vertical="center"/>
    </xf>
    <xf numFmtId="49" fontId="6" fillId="2" borderId="144" xfId="0" applyNumberFormat="1" applyFont="1" applyFill="1" applyBorder="1" applyAlignment="1">
      <alignment horizontal="left" vertical="center" wrapText="1"/>
    </xf>
    <xf numFmtId="49" fontId="6" fillId="2" borderId="142" xfId="0" applyNumberFormat="1" applyFont="1" applyFill="1" applyBorder="1" applyAlignment="1">
      <alignment horizontal="left" vertical="center" wrapText="1"/>
    </xf>
    <xf numFmtId="49" fontId="6" fillId="2" borderId="145" xfId="0" applyNumberFormat="1" applyFont="1" applyFill="1" applyBorder="1" applyAlignment="1">
      <alignment horizontal="left" vertical="center" wrapText="1"/>
    </xf>
    <xf numFmtId="49" fontId="6" fillId="2" borderId="147" xfId="0" applyNumberFormat="1" applyFont="1" applyFill="1" applyBorder="1" applyAlignment="1">
      <alignment horizontal="left" vertical="center" wrapText="1"/>
    </xf>
    <xf numFmtId="49" fontId="6" fillId="2" borderId="8" xfId="0" applyNumberFormat="1" applyFont="1" applyFill="1" applyBorder="1" applyAlignment="1">
      <alignment horizontal="left" vertical="center" wrapText="1"/>
    </xf>
    <xf numFmtId="49" fontId="6" fillId="2" borderId="34" xfId="0" applyNumberFormat="1" applyFont="1" applyFill="1" applyBorder="1" applyAlignment="1">
      <alignment horizontal="left" vertical="center" wrapText="1"/>
    </xf>
    <xf numFmtId="0" fontId="6" fillId="2" borderId="225" xfId="0" applyFont="1" applyFill="1" applyBorder="1" applyAlignment="1">
      <alignment horizontal="left" vertical="center"/>
    </xf>
    <xf numFmtId="0" fontId="6" fillId="2" borderId="142" xfId="0" applyFont="1" applyFill="1" applyBorder="1" applyAlignment="1">
      <alignment horizontal="left" vertical="center"/>
    </xf>
    <xf numFmtId="0" fontId="6" fillId="2" borderId="143" xfId="0" applyFont="1" applyFill="1" applyBorder="1" applyAlignment="1">
      <alignment horizontal="left" vertical="center"/>
    </xf>
    <xf numFmtId="0" fontId="6" fillId="2" borderId="226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146" xfId="0" applyFont="1" applyFill="1" applyBorder="1" applyAlignment="1">
      <alignment horizontal="left" vertical="center"/>
    </xf>
    <xf numFmtId="49" fontId="3" fillId="2" borderId="137" xfId="0" applyNumberFormat="1" applyFont="1" applyFill="1" applyBorder="1" applyAlignment="1">
      <alignment horizontal="center" vertical="center" wrapText="1"/>
    </xf>
    <xf numFmtId="0" fontId="3" fillId="2" borderId="138" xfId="0" applyFont="1" applyFill="1" applyBorder="1" applyAlignment="1">
      <alignment horizontal="center" vertical="center" wrapText="1"/>
    </xf>
    <xf numFmtId="0" fontId="3" fillId="2" borderId="233" xfId="0" applyFont="1" applyFill="1" applyBorder="1" applyAlignment="1">
      <alignment horizontal="center" vertical="center" wrapText="1"/>
    </xf>
    <xf numFmtId="0" fontId="3" fillId="2" borderId="25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34" xfId="0" applyNumberFormat="1" applyFont="1" applyFill="1" applyBorder="1" applyAlignment="1">
      <alignment horizontal="center" vertical="center" wrapText="1"/>
    </xf>
    <xf numFmtId="0" fontId="3" fillId="2" borderId="139" xfId="0" applyFont="1" applyFill="1" applyBorder="1" applyAlignment="1">
      <alignment horizontal="center" vertical="center" wrapText="1"/>
    </xf>
    <xf numFmtId="49" fontId="31" fillId="2" borderId="144" xfId="0" applyNumberFormat="1" applyFont="1" applyFill="1" applyBorder="1" applyAlignment="1">
      <alignment horizontal="left" vertical="center" wrapText="1"/>
    </xf>
    <xf numFmtId="49" fontId="31" fillId="2" borderId="142" xfId="0" applyNumberFormat="1" applyFont="1" applyFill="1" applyBorder="1" applyAlignment="1">
      <alignment horizontal="left" vertical="center" wrapText="1"/>
    </xf>
    <xf numFmtId="49" fontId="31" fillId="2" borderId="145" xfId="0" applyNumberFormat="1" applyFont="1" applyFill="1" applyBorder="1" applyAlignment="1">
      <alignment horizontal="left" vertical="center" wrapText="1"/>
    </xf>
    <xf numFmtId="49" fontId="31" fillId="2" borderId="228" xfId="0" applyNumberFormat="1" applyFont="1" applyFill="1" applyBorder="1" applyAlignment="1">
      <alignment horizontal="left" vertical="center" wrapText="1"/>
    </xf>
    <xf numFmtId="49" fontId="31" fillId="2" borderId="1" xfId="0" applyNumberFormat="1" applyFont="1" applyFill="1" applyBorder="1" applyAlignment="1">
      <alignment horizontal="left" vertical="center" wrapText="1"/>
    </xf>
    <xf numFmtId="49" fontId="31" fillId="2" borderId="229" xfId="0" applyNumberFormat="1" applyFont="1" applyFill="1" applyBorder="1" applyAlignment="1">
      <alignment horizontal="left" vertical="center" wrapText="1"/>
    </xf>
    <xf numFmtId="49" fontId="31" fillId="2" borderId="147" xfId="0" applyNumberFormat="1" applyFont="1" applyFill="1" applyBorder="1" applyAlignment="1">
      <alignment horizontal="left" vertical="center" wrapText="1"/>
    </xf>
    <xf numFmtId="49" fontId="31" fillId="2" borderId="8" xfId="0" applyNumberFormat="1" applyFont="1" applyFill="1" applyBorder="1" applyAlignment="1">
      <alignment horizontal="left" vertical="center" wrapText="1"/>
    </xf>
    <xf numFmtId="49" fontId="31" fillId="2" borderId="34" xfId="0" applyNumberFormat="1" applyFont="1" applyFill="1" applyBorder="1" applyAlignment="1">
      <alignment horizontal="left" vertical="center" wrapText="1"/>
    </xf>
    <xf numFmtId="49" fontId="3" fillId="2" borderId="230" xfId="0" applyNumberFormat="1" applyFont="1" applyFill="1" applyBorder="1" applyAlignment="1">
      <alignment horizontal="center" vertical="center"/>
    </xf>
    <xf numFmtId="49" fontId="3" fillId="2" borderId="222" xfId="0" applyNumberFormat="1" applyFont="1" applyFill="1" applyBorder="1" applyAlignment="1">
      <alignment horizontal="center" vertical="center"/>
    </xf>
    <xf numFmtId="49" fontId="3" fillId="2" borderId="231" xfId="0" applyNumberFormat="1" applyFont="1" applyFill="1" applyBorder="1" applyAlignment="1">
      <alignment horizontal="center" vertical="center"/>
    </xf>
    <xf numFmtId="49" fontId="3" fillId="2" borderId="228" xfId="0" applyNumberFormat="1" applyFont="1" applyFill="1" applyBorder="1" applyAlignment="1">
      <alignment horizontal="center" vertical="center"/>
    </xf>
    <xf numFmtId="49" fontId="3" fillId="2" borderId="38" xfId="0" applyNumberFormat="1" applyFont="1" applyFill="1" applyBorder="1" applyAlignment="1">
      <alignment horizontal="center" vertical="center"/>
    </xf>
    <xf numFmtId="49" fontId="3" fillId="2" borderId="232" xfId="0" applyNumberFormat="1" applyFont="1" applyFill="1" applyBorder="1" applyAlignment="1">
      <alignment horizontal="center" vertical="center"/>
    </xf>
    <xf numFmtId="0" fontId="6" fillId="2" borderId="225" xfId="0" applyFont="1" applyFill="1" applyBorder="1" applyAlignment="1">
      <alignment horizontal="center" vertical="center"/>
    </xf>
    <xf numFmtId="0" fontId="6" fillId="2" borderId="142" xfId="0" applyFont="1" applyFill="1" applyBorder="1" applyAlignment="1">
      <alignment horizontal="center" vertical="center"/>
    </xf>
    <xf numFmtId="0" fontId="6" fillId="2" borderId="143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22" xfId="0" applyFont="1" applyFill="1" applyBorder="1" applyAlignment="1">
      <alignment horizontal="center" vertical="center"/>
    </xf>
    <xf numFmtId="0" fontId="6" fillId="2" borderId="22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46" xfId="0" applyFont="1" applyFill="1" applyBorder="1" applyAlignment="1">
      <alignment horizontal="center" vertical="center"/>
    </xf>
    <xf numFmtId="49" fontId="13" fillId="2" borderId="61" xfId="2" applyNumberFormat="1" applyFont="1" applyFill="1" applyBorder="1" applyAlignment="1">
      <alignment horizontal="left" vertical="center"/>
    </xf>
    <xf numFmtId="0" fontId="13" fillId="2" borderId="62" xfId="2" applyFont="1" applyFill="1" applyBorder="1" applyAlignment="1">
      <alignment horizontal="left" vertical="center"/>
    </xf>
    <xf numFmtId="0" fontId="13" fillId="2" borderId="63" xfId="2" applyFont="1" applyFill="1" applyBorder="1" applyAlignment="1">
      <alignment horizontal="left" vertical="center"/>
    </xf>
  </cellXfs>
  <cellStyles count="3">
    <cellStyle name="標準" xfId="0" builtinId="0"/>
    <cellStyle name="標準 2" xfId="1" xr:uid="{00000000-0005-0000-0000-000001000000}"/>
    <cellStyle name="標準 3" xfId="2" xr:uid="{2050931B-28B0-460A-88C9-3D93892D36DC}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BE5F1"/>
      <rgbColor rgb="FFFDE9D9"/>
      <rgbColor rgb="FFDAEEF3"/>
      <rgbColor rgb="FFFF0000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53771</xdr:colOff>
      <xdr:row>96</xdr:row>
      <xdr:rowOff>122903</xdr:rowOff>
    </xdr:from>
    <xdr:to>
      <xdr:col>30</xdr:col>
      <xdr:colOff>222763</xdr:colOff>
      <xdr:row>99</xdr:row>
      <xdr:rowOff>46090</xdr:rowOff>
    </xdr:to>
    <xdr:sp macro="" textlink="">
      <xdr:nvSpPr>
        <xdr:cNvPr id="2" name="太陽 1">
          <a:extLst>
            <a:ext uri="{FF2B5EF4-FFF2-40B4-BE49-F238E27FC236}">
              <a16:creationId xmlns:a16="http://schemas.microsoft.com/office/drawing/2014/main" id="{27550FE0-D82B-52DC-686A-47E8F8DA286F}"/>
            </a:ext>
          </a:extLst>
        </xdr:cNvPr>
        <xdr:cNvSpPr/>
      </xdr:nvSpPr>
      <xdr:spPr>
        <a:xfrm>
          <a:off x="7381876" y="18112863"/>
          <a:ext cx="422480" cy="476251"/>
        </a:xfrm>
        <a:prstGeom prst="sun">
          <a:avLst/>
        </a:prstGeom>
        <a:noFill/>
        <a:ln w="25400" cap="flat">
          <a:solidFill>
            <a:schemeClr val="accent1"/>
          </a:solidFill>
          <a:prstDash val="solid"/>
          <a:round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overflow" horzOverflow="overflow" vert="horz" wrap="square" lIns="45718" tIns="45718" rIns="45718" bIns="45718" numCol="1" spcCol="38100" rtlCol="0" anchor="ctr">
          <a:spAutoFit/>
        </a:bodyPr>
        <a:lstStyle/>
        <a:p>
          <a:pPr marL="0" marR="0" indent="0" algn="l" defTabSz="9144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ja-JP" altLang="en-US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30080</xdr:colOff>
      <xdr:row>32</xdr:row>
      <xdr:rowOff>5013</xdr:rowOff>
    </xdr:from>
    <xdr:ext cx="2687052" cy="263692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E427570-E4C4-FB4D-1376-2F0297399455}"/>
            </a:ext>
          </a:extLst>
        </xdr:cNvPr>
        <xdr:cNvSpPr txBox="1"/>
      </xdr:nvSpPr>
      <xdr:spPr>
        <a:xfrm>
          <a:off x="3188369" y="5429250"/>
          <a:ext cx="2687052" cy="2636921"/>
        </a:xfrm>
        <a:prstGeom prst="rect">
          <a:avLst/>
        </a:prstGeom>
        <a:noFill/>
        <a:ln w="12700" cap="flat">
          <a:noFill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45718" tIns="45718" rIns="45718" bIns="45718" numCol="1" spcCol="38100" rtlCol="0" anchor="ctr" anchorCtr="1">
          <a:noAutofit/>
        </a:bodyPr>
        <a:lstStyle/>
        <a:p>
          <a:pPr marL="0" marR="0" indent="0" algn="l" defTabSz="9144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r>
            <a:rPr kumimoji="0" lang="ja-JP" altLang="en-US" sz="4800" b="0" i="0" u="none" strike="noStrike" cap="none" spc="0" normalizeH="0" baseline="0">
              <a:ln>
                <a:noFill/>
              </a:ln>
              <a:solidFill>
                <a:srgbClr val="FF0000"/>
              </a:solidFill>
              <a:effectLst/>
              <a:uFillTx/>
              <a:latin typeface="+mn-lt"/>
              <a:ea typeface="+mn-ea"/>
              <a:cs typeface="+mn-cs"/>
              <a:sym typeface="ヒラギノ角ゴ ProN W3"/>
            </a:rPr>
            <a:t>悪天候により中止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​​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5353C-8A24-467D-8CA6-153940185A9C}">
  <sheetPr>
    <tabColor theme="9" tint="-0.249977111117893"/>
  </sheetPr>
  <dimension ref="A1:AP78"/>
  <sheetViews>
    <sheetView showGridLines="0" view="pageBreakPreview" topLeftCell="A53" zoomScale="154" zoomScaleNormal="154" zoomScaleSheetLayoutView="154" workbookViewId="0">
      <selection activeCell="AH19" sqref="AH19:AP20"/>
    </sheetView>
  </sheetViews>
  <sheetFormatPr defaultColWidth="11" defaultRowHeight="13.35" customHeight="1"/>
  <cols>
    <col min="1" max="16" width="2.75" style="40" customWidth="1"/>
    <col min="17" max="17" width="5.625" style="40" customWidth="1"/>
    <col min="18" max="24" width="2.75" style="40" customWidth="1"/>
    <col min="25" max="25" width="5.5" style="40" customWidth="1"/>
    <col min="26" max="42" width="2.75" style="40" customWidth="1"/>
    <col min="43" max="43" width="3" style="40" customWidth="1"/>
    <col min="44" max="16384" width="11" style="40"/>
  </cols>
  <sheetData>
    <row r="1" spans="1:42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</row>
    <row r="2" spans="1:42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</row>
    <row r="3" spans="1:42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</row>
    <row r="4" spans="1:42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ht="12.75" customHeight="1">
      <c r="A5" s="44" t="s">
        <v>47</v>
      </c>
      <c r="B5" s="15">
        <v>9</v>
      </c>
      <c r="C5" s="42" t="s">
        <v>48</v>
      </c>
      <c r="D5" s="38"/>
      <c r="E5" s="43"/>
      <c r="F5" s="43"/>
      <c r="G5" s="450" t="s">
        <v>49</v>
      </c>
      <c r="H5" s="450"/>
      <c r="I5" s="128" t="s">
        <v>354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6" t="s">
        <v>51</v>
      </c>
      <c r="V5" s="38"/>
      <c r="W5" s="43"/>
      <c r="X5" s="43"/>
      <c r="Y5" s="43"/>
      <c r="Z5" s="43"/>
      <c r="AA5" s="43"/>
      <c r="AB5" s="451" t="s">
        <v>52</v>
      </c>
      <c r="AC5" s="451"/>
      <c r="AD5" s="452">
        <v>45928</v>
      </c>
      <c r="AE5" s="452"/>
      <c r="AF5" s="452"/>
      <c r="AG5" s="452"/>
      <c r="AH5" s="452"/>
      <c r="AI5" s="452"/>
      <c r="AJ5" s="452" t="s">
        <v>53</v>
      </c>
      <c r="AK5" s="452"/>
      <c r="AL5" s="43" t="s">
        <v>54</v>
      </c>
      <c r="AM5" s="43"/>
      <c r="AN5" s="43"/>
      <c r="AO5" s="43"/>
      <c r="AP5" s="43"/>
    </row>
    <row r="6" spans="1:42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</row>
    <row r="7" spans="1:42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spans="1:42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553"/>
      <c r="AA8" s="553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4"/>
    </row>
    <row r="9" spans="1:42" ht="13.5" customHeight="1">
      <c r="A9" s="675"/>
      <c r="B9" s="676"/>
      <c r="C9" s="676"/>
      <c r="D9" s="676"/>
      <c r="E9" s="676"/>
      <c r="F9" s="676"/>
      <c r="G9" s="676"/>
      <c r="H9" s="677"/>
      <c r="I9" s="613" t="s">
        <v>56</v>
      </c>
      <c r="J9" s="614"/>
      <c r="K9" s="615"/>
      <c r="L9" s="437" t="s">
        <v>130</v>
      </c>
      <c r="M9" s="390"/>
      <c r="N9" s="390"/>
      <c r="O9" s="390"/>
      <c r="P9" s="438"/>
      <c r="Q9" s="443">
        <f>S10+S11</f>
        <v>5</v>
      </c>
      <c r="R9" s="446" t="s">
        <v>58</v>
      </c>
      <c r="S9" s="49"/>
      <c r="T9" s="49"/>
      <c r="U9" s="49"/>
      <c r="V9" s="49"/>
      <c r="W9" s="49"/>
      <c r="X9" s="446" t="s">
        <v>59</v>
      </c>
      <c r="Y9" s="678">
        <f>V10+V11</f>
        <v>0</v>
      </c>
      <c r="Z9" s="679" t="s">
        <v>132</v>
      </c>
      <c r="AA9" s="390"/>
      <c r="AB9" s="390"/>
      <c r="AC9" s="390"/>
      <c r="AD9" s="391"/>
      <c r="AE9" s="621" t="s">
        <v>56</v>
      </c>
      <c r="AF9" s="614"/>
      <c r="AG9" s="622"/>
      <c r="AH9" s="658"/>
      <c r="AI9" s="659"/>
      <c r="AJ9" s="659"/>
      <c r="AK9" s="659"/>
      <c r="AL9" s="659"/>
      <c r="AM9" s="659"/>
      <c r="AN9" s="659"/>
      <c r="AO9" s="659"/>
      <c r="AP9" s="660"/>
    </row>
    <row r="10" spans="1:42" ht="13.5" customHeight="1">
      <c r="A10" s="667"/>
      <c r="B10" s="668"/>
      <c r="C10" s="668"/>
      <c r="D10" s="668"/>
      <c r="E10" s="668"/>
      <c r="F10" s="668"/>
      <c r="G10" s="668"/>
      <c r="H10" s="669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10">
        <v>5</v>
      </c>
      <c r="T10" s="411"/>
      <c r="U10" s="46" t="s">
        <v>61</v>
      </c>
      <c r="V10" s="412">
        <v>0</v>
      </c>
      <c r="W10" s="413"/>
      <c r="X10" s="447"/>
      <c r="Y10" s="447"/>
      <c r="Z10" s="680"/>
      <c r="AA10" s="393"/>
      <c r="AB10" s="393"/>
      <c r="AC10" s="393"/>
      <c r="AD10" s="394"/>
      <c r="AE10" s="623"/>
      <c r="AF10" s="462"/>
      <c r="AG10" s="624"/>
      <c r="AH10" s="416"/>
      <c r="AI10" s="405"/>
      <c r="AJ10" s="405"/>
      <c r="AK10" s="405"/>
      <c r="AL10" s="405"/>
      <c r="AM10" s="405"/>
      <c r="AN10" s="405"/>
      <c r="AO10" s="405"/>
      <c r="AP10" s="417"/>
    </row>
    <row r="11" spans="1:42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10">
        <v>0</v>
      </c>
      <c r="T11" s="411"/>
      <c r="U11" s="46" t="s">
        <v>61</v>
      </c>
      <c r="V11" s="412">
        <v>0</v>
      </c>
      <c r="W11" s="413"/>
      <c r="X11" s="447"/>
      <c r="Y11" s="447"/>
      <c r="Z11" s="680"/>
      <c r="AA11" s="393"/>
      <c r="AB11" s="393"/>
      <c r="AC11" s="393"/>
      <c r="AD11" s="394"/>
      <c r="AE11" s="414" t="s">
        <v>62</v>
      </c>
      <c r="AF11" s="408"/>
      <c r="AG11" s="415"/>
      <c r="AH11" s="449"/>
      <c r="AI11" s="405"/>
      <c r="AJ11" s="405"/>
      <c r="AK11" s="405"/>
      <c r="AL11" s="405"/>
      <c r="AM11" s="405"/>
      <c r="AN11" s="405"/>
      <c r="AO11" s="405"/>
      <c r="AP11" s="417"/>
    </row>
    <row r="12" spans="1:42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674" t="s">
        <v>218</v>
      </c>
      <c r="T12" s="674"/>
      <c r="U12" s="674"/>
      <c r="V12" s="674"/>
      <c r="W12" s="674"/>
      <c r="X12" s="448"/>
      <c r="Y12" s="448"/>
      <c r="Z12" s="681"/>
      <c r="AA12" s="396"/>
      <c r="AB12" s="396"/>
      <c r="AC12" s="396"/>
      <c r="AD12" s="397"/>
      <c r="AE12" s="424" t="s">
        <v>63</v>
      </c>
      <c r="AF12" s="422"/>
      <c r="AG12" s="425"/>
      <c r="AH12" s="672"/>
      <c r="AI12" s="646"/>
      <c r="AJ12" s="646"/>
      <c r="AK12" s="646"/>
      <c r="AL12" s="646"/>
      <c r="AM12" s="646"/>
      <c r="AN12" s="646"/>
      <c r="AO12" s="646"/>
      <c r="AP12" s="673"/>
    </row>
    <row r="13" spans="1:42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29"/>
      <c r="AA13" s="429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31"/>
    </row>
    <row r="14" spans="1:42" ht="13.5" customHeight="1">
      <c r="A14" s="661" t="s">
        <v>358</v>
      </c>
      <c r="B14" s="662"/>
      <c r="C14" s="662"/>
      <c r="D14" s="662"/>
      <c r="E14" s="662"/>
      <c r="F14" s="662"/>
      <c r="G14" s="662"/>
      <c r="H14" s="663"/>
      <c r="I14" s="613" t="s">
        <v>56</v>
      </c>
      <c r="J14" s="614"/>
      <c r="K14" s="615"/>
      <c r="L14" s="437" t="s">
        <v>90</v>
      </c>
      <c r="M14" s="390"/>
      <c r="N14" s="390"/>
      <c r="O14" s="390"/>
      <c r="P14" s="438"/>
      <c r="Q14" s="443">
        <f>S15+S16</f>
        <v>4</v>
      </c>
      <c r="R14" s="446" t="s">
        <v>58</v>
      </c>
      <c r="S14" s="49"/>
      <c r="T14" s="49"/>
      <c r="U14" s="49"/>
      <c r="V14" s="49"/>
      <c r="W14" s="49"/>
      <c r="X14" s="446" t="s">
        <v>59</v>
      </c>
      <c r="Y14" s="386">
        <f>V15+V16</f>
        <v>0</v>
      </c>
      <c r="Z14" s="389" t="s">
        <v>137</v>
      </c>
      <c r="AA14" s="390"/>
      <c r="AB14" s="390"/>
      <c r="AC14" s="390"/>
      <c r="AD14" s="391"/>
      <c r="AE14" s="621" t="s">
        <v>56</v>
      </c>
      <c r="AF14" s="614"/>
      <c r="AG14" s="622"/>
      <c r="AH14" s="658"/>
      <c r="AI14" s="659"/>
      <c r="AJ14" s="659"/>
      <c r="AK14" s="659"/>
      <c r="AL14" s="659"/>
      <c r="AM14" s="659"/>
      <c r="AN14" s="659"/>
      <c r="AO14" s="659"/>
      <c r="AP14" s="660"/>
    </row>
    <row r="15" spans="1:42" ht="13.5" customHeight="1">
      <c r="A15" s="664"/>
      <c r="B15" s="665"/>
      <c r="C15" s="665"/>
      <c r="D15" s="665"/>
      <c r="E15" s="665"/>
      <c r="F15" s="665"/>
      <c r="G15" s="665"/>
      <c r="H15" s="666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10">
        <v>0</v>
      </c>
      <c r="T15" s="411"/>
      <c r="U15" s="46" t="s">
        <v>61</v>
      </c>
      <c r="V15" s="412">
        <v>0</v>
      </c>
      <c r="W15" s="413"/>
      <c r="X15" s="447"/>
      <c r="Y15" s="387"/>
      <c r="Z15" s="392"/>
      <c r="AA15" s="393"/>
      <c r="AB15" s="393"/>
      <c r="AC15" s="393"/>
      <c r="AD15" s="394"/>
      <c r="AE15" s="623"/>
      <c r="AF15" s="462"/>
      <c r="AG15" s="624"/>
      <c r="AH15" s="449"/>
      <c r="AI15" s="405"/>
      <c r="AJ15" s="405"/>
      <c r="AK15" s="405"/>
      <c r="AL15" s="405"/>
      <c r="AM15" s="405"/>
      <c r="AN15" s="405"/>
      <c r="AO15" s="405"/>
      <c r="AP15" s="417"/>
    </row>
    <row r="16" spans="1:42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10">
        <v>4</v>
      </c>
      <c r="T16" s="411"/>
      <c r="U16" s="46" t="s">
        <v>61</v>
      </c>
      <c r="V16" s="412">
        <v>0</v>
      </c>
      <c r="W16" s="413"/>
      <c r="X16" s="447"/>
      <c r="Y16" s="387"/>
      <c r="Z16" s="392"/>
      <c r="AA16" s="393"/>
      <c r="AB16" s="393"/>
      <c r="AC16" s="393"/>
      <c r="AD16" s="394"/>
      <c r="AE16" s="414" t="s">
        <v>62</v>
      </c>
      <c r="AF16" s="408"/>
      <c r="AG16" s="415"/>
      <c r="AH16" s="670"/>
      <c r="AI16" s="653"/>
      <c r="AJ16" s="653"/>
      <c r="AK16" s="653"/>
      <c r="AL16" s="653"/>
      <c r="AM16" s="653"/>
      <c r="AN16" s="653"/>
      <c r="AO16" s="653"/>
      <c r="AP16" s="671"/>
    </row>
    <row r="17" spans="1:42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8"/>
      <c r="T17" s="48"/>
      <c r="U17" s="48"/>
      <c r="V17" s="48"/>
      <c r="W17" s="48"/>
      <c r="X17" s="448"/>
      <c r="Y17" s="388"/>
      <c r="Z17" s="395"/>
      <c r="AA17" s="396"/>
      <c r="AB17" s="396"/>
      <c r="AC17" s="396"/>
      <c r="AD17" s="397"/>
      <c r="AE17" s="424" t="s">
        <v>63</v>
      </c>
      <c r="AF17" s="422"/>
      <c r="AG17" s="425"/>
      <c r="AH17" s="672"/>
      <c r="AI17" s="646"/>
      <c r="AJ17" s="646"/>
      <c r="AK17" s="646"/>
      <c r="AL17" s="646"/>
      <c r="AM17" s="646"/>
      <c r="AN17" s="646"/>
      <c r="AO17" s="646"/>
      <c r="AP17" s="673"/>
    </row>
    <row r="18" spans="1:42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29"/>
      <c r="AA18" s="429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31"/>
    </row>
    <row r="19" spans="1:42" ht="13.5" customHeight="1">
      <c r="A19" s="655"/>
      <c r="B19" s="656"/>
      <c r="C19" s="656"/>
      <c r="D19" s="656"/>
      <c r="E19" s="656"/>
      <c r="F19" s="656"/>
      <c r="G19" s="656"/>
      <c r="H19" s="657"/>
      <c r="I19" s="613" t="s">
        <v>56</v>
      </c>
      <c r="J19" s="614"/>
      <c r="K19" s="615"/>
      <c r="L19" s="437" t="s">
        <v>131</v>
      </c>
      <c r="M19" s="390"/>
      <c r="N19" s="390"/>
      <c r="O19" s="390"/>
      <c r="P19" s="438"/>
      <c r="Q19" s="443">
        <f>S20+S21</f>
        <v>0</v>
      </c>
      <c r="R19" s="446" t="s">
        <v>58</v>
      </c>
      <c r="S19" s="49"/>
      <c r="T19" s="49"/>
      <c r="U19" s="49"/>
      <c r="V19" s="49"/>
      <c r="W19" s="49"/>
      <c r="X19" s="446" t="s">
        <v>59</v>
      </c>
      <c r="Y19" s="386">
        <f>V20+V21</f>
        <v>5</v>
      </c>
      <c r="Z19" s="389" t="s">
        <v>128</v>
      </c>
      <c r="AA19" s="390"/>
      <c r="AB19" s="390"/>
      <c r="AC19" s="390"/>
      <c r="AD19" s="391"/>
      <c r="AE19" s="621" t="s">
        <v>56</v>
      </c>
      <c r="AF19" s="614"/>
      <c r="AG19" s="622"/>
      <c r="AH19" s="374" t="s">
        <v>359</v>
      </c>
      <c r="AI19" s="375"/>
      <c r="AJ19" s="375"/>
      <c r="AK19" s="375"/>
      <c r="AL19" s="375"/>
      <c r="AM19" s="375"/>
      <c r="AN19" s="375"/>
      <c r="AO19" s="375"/>
      <c r="AP19" s="376"/>
    </row>
    <row r="20" spans="1:42" ht="13.5" customHeight="1">
      <c r="A20" s="649"/>
      <c r="B20" s="650"/>
      <c r="C20" s="650"/>
      <c r="D20" s="650"/>
      <c r="E20" s="650"/>
      <c r="F20" s="650"/>
      <c r="G20" s="650"/>
      <c r="H20" s="651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10">
        <v>0</v>
      </c>
      <c r="T20" s="411"/>
      <c r="U20" s="46" t="s">
        <v>61</v>
      </c>
      <c r="V20" s="412">
        <v>0</v>
      </c>
      <c r="W20" s="413"/>
      <c r="X20" s="447"/>
      <c r="Y20" s="387"/>
      <c r="Z20" s="392"/>
      <c r="AA20" s="393"/>
      <c r="AB20" s="393"/>
      <c r="AC20" s="393"/>
      <c r="AD20" s="394"/>
      <c r="AE20" s="623"/>
      <c r="AF20" s="462"/>
      <c r="AG20" s="624"/>
      <c r="AH20" s="377"/>
      <c r="AI20" s="378"/>
      <c r="AJ20" s="378"/>
      <c r="AK20" s="378"/>
      <c r="AL20" s="378"/>
      <c r="AM20" s="378"/>
      <c r="AN20" s="378"/>
      <c r="AO20" s="378"/>
      <c r="AP20" s="379"/>
    </row>
    <row r="21" spans="1:42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10">
        <v>0</v>
      </c>
      <c r="T21" s="411"/>
      <c r="U21" s="46" t="s">
        <v>61</v>
      </c>
      <c r="V21" s="412">
        <v>5</v>
      </c>
      <c r="W21" s="413"/>
      <c r="X21" s="447"/>
      <c r="Y21" s="387"/>
      <c r="Z21" s="392"/>
      <c r="AA21" s="393"/>
      <c r="AB21" s="393"/>
      <c r="AC21" s="393"/>
      <c r="AD21" s="394"/>
      <c r="AE21" s="414" t="s">
        <v>62</v>
      </c>
      <c r="AF21" s="408"/>
      <c r="AG21" s="415"/>
      <c r="AH21" s="642"/>
      <c r="AI21" s="643"/>
      <c r="AJ21" s="643"/>
      <c r="AK21" s="643"/>
      <c r="AL21" s="643"/>
      <c r="AM21" s="643"/>
      <c r="AN21" s="643"/>
      <c r="AO21" s="643"/>
      <c r="AP21" s="644"/>
    </row>
    <row r="22" spans="1:42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8"/>
      <c r="T22" s="48"/>
      <c r="U22" s="48"/>
      <c r="V22" s="48"/>
      <c r="W22" s="48"/>
      <c r="X22" s="448"/>
      <c r="Y22" s="388"/>
      <c r="Z22" s="395"/>
      <c r="AA22" s="396"/>
      <c r="AB22" s="396"/>
      <c r="AC22" s="396"/>
      <c r="AD22" s="397"/>
      <c r="AE22" s="424" t="s">
        <v>63</v>
      </c>
      <c r="AF22" s="422"/>
      <c r="AG22" s="425"/>
      <c r="AH22" s="648"/>
      <c r="AI22" s="422"/>
      <c r="AJ22" s="422"/>
      <c r="AK22" s="422"/>
      <c r="AL22" s="422"/>
      <c r="AM22" s="422"/>
      <c r="AN22" s="422"/>
      <c r="AO22" s="422"/>
      <c r="AP22" s="423"/>
    </row>
    <row r="23" spans="1:42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29"/>
      <c r="AA23" s="429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31"/>
    </row>
    <row r="24" spans="1:42" ht="13.5" customHeight="1">
      <c r="A24" s="368" t="s">
        <v>360</v>
      </c>
      <c r="B24" s="369"/>
      <c r="C24" s="369"/>
      <c r="D24" s="369"/>
      <c r="E24" s="369"/>
      <c r="F24" s="369"/>
      <c r="G24" s="369"/>
      <c r="H24" s="370"/>
      <c r="I24" s="613" t="s">
        <v>56</v>
      </c>
      <c r="J24" s="614"/>
      <c r="K24" s="615"/>
      <c r="L24" s="437" t="s">
        <v>133</v>
      </c>
      <c r="M24" s="390"/>
      <c r="N24" s="390"/>
      <c r="O24" s="390"/>
      <c r="P24" s="438"/>
      <c r="Q24" s="443">
        <f>S25+S26</f>
        <v>4</v>
      </c>
      <c r="R24" s="446" t="s">
        <v>58</v>
      </c>
      <c r="S24" s="49"/>
      <c r="T24" s="49"/>
      <c r="U24" s="49"/>
      <c r="V24" s="49"/>
      <c r="W24" s="49"/>
      <c r="X24" s="446" t="s">
        <v>59</v>
      </c>
      <c r="Y24" s="386">
        <f>V25+V26</f>
        <v>0</v>
      </c>
      <c r="Z24" s="389" t="s">
        <v>134</v>
      </c>
      <c r="AA24" s="390"/>
      <c r="AB24" s="390"/>
      <c r="AC24" s="390"/>
      <c r="AD24" s="391"/>
      <c r="AE24" s="621" t="s">
        <v>56</v>
      </c>
      <c r="AF24" s="614"/>
      <c r="AG24" s="622"/>
      <c r="AH24" s="637"/>
      <c r="AI24" s="433"/>
      <c r="AJ24" s="433"/>
      <c r="AK24" s="433"/>
      <c r="AL24" s="433"/>
      <c r="AM24" s="433"/>
      <c r="AN24" s="433"/>
      <c r="AO24" s="433"/>
      <c r="AP24" s="638"/>
    </row>
    <row r="25" spans="1:42" ht="13.5" customHeight="1">
      <c r="A25" s="371"/>
      <c r="B25" s="372"/>
      <c r="C25" s="372"/>
      <c r="D25" s="372"/>
      <c r="E25" s="372"/>
      <c r="F25" s="372"/>
      <c r="G25" s="372"/>
      <c r="H25" s="373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10">
        <v>3</v>
      </c>
      <c r="T25" s="411"/>
      <c r="U25" s="46" t="s">
        <v>61</v>
      </c>
      <c r="V25" s="412">
        <v>0</v>
      </c>
      <c r="W25" s="413"/>
      <c r="X25" s="447"/>
      <c r="Y25" s="387"/>
      <c r="Z25" s="392"/>
      <c r="AA25" s="393"/>
      <c r="AB25" s="393"/>
      <c r="AC25" s="393"/>
      <c r="AD25" s="394"/>
      <c r="AE25" s="623"/>
      <c r="AF25" s="462"/>
      <c r="AG25" s="624"/>
      <c r="AH25" s="449"/>
      <c r="AI25" s="405"/>
      <c r="AJ25" s="405"/>
      <c r="AK25" s="405"/>
      <c r="AL25" s="405"/>
      <c r="AM25" s="405"/>
      <c r="AN25" s="405"/>
      <c r="AO25" s="405"/>
      <c r="AP25" s="417"/>
    </row>
    <row r="26" spans="1:42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10">
        <v>1</v>
      </c>
      <c r="T26" s="411"/>
      <c r="U26" s="46" t="s">
        <v>61</v>
      </c>
      <c r="V26" s="412">
        <v>0</v>
      </c>
      <c r="W26" s="413"/>
      <c r="X26" s="447"/>
      <c r="Y26" s="387"/>
      <c r="Z26" s="392"/>
      <c r="AA26" s="393"/>
      <c r="AB26" s="393"/>
      <c r="AC26" s="393"/>
      <c r="AD26" s="394"/>
      <c r="AE26" s="414" t="s">
        <v>62</v>
      </c>
      <c r="AF26" s="408"/>
      <c r="AG26" s="415"/>
      <c r="AH26" s="416"/>
      <c r="AI26" s="405"/>
      <c r="AJ26" s="405"/>
      <c r="AK26" s="405"/>
      <c r="AL26" s="405"/>
      <c r="AM26" s="405"/>
      <c r="AN26" s="405"/>
      <c r="AO26" s="405"/>
      <c r="AP26" s="417"/>
    </row>
    <row r="27" spans="1:42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631" t="s">
        <v>227</v>
      </c>
      <c r="T27" s="631"/>
      <c r="U27" s="631"/>
      <c r="V27" s="631"/>
      <c r="W27" s="631"/>
      <c r="X27" s="448"/>
      <c r="Y27" s="388"/>
      <c r="Z27" s="619"/>
      <c r="AA27" s="617"/>
      <c r="AB27" s="617"/>
      <c r="AC27" s="617"/>
      <c r="AD27" s="620"/>
      <c r="AE27" s="632" t="s">
        <v>63</v>
      </c>
      <c r="AF27" s="629"/>
      <c r="AG27" s="633"/>
      <c r="AH27" s="634"/>
      <c r="AI27" s="635"/>
      <c r="AJ27" s="635"/>
      <c r="AK27" s="635"/>
      <c r="AL27" s="635"/>
      <c r="AM27" s="635"/>
      <c r="AN27" s="635"/>
      <c r="AO27" s="635"/>
      <c r="AP27" s="636"/>
    </row>
    <row r="28" spans="1:42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</row>
    <row r="29" spans="1:42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</row>
    <row r="30" spans="1:42" ht="13.5" customHeight="1">
      <c r="A30" s="44" t="s">
        <v>47</v>
      </c>
      <c r="B30" s="15">
        <v>9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354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6" t="s">
        <v>51</v>
      </c>
      <c r="V30" s="38"/>
      <c r="W30" s="43"/>
      <c r="X30" s="43"/>
      <c r="Y30" s="43"/>
      <c r="Z30" s="43"/>
      <c r="AA30" s="43"/>
      <c r="AB30" s="451" t="s">
        <v>52</v>
      </c>
      <c r="AC30" s="451"/>
      <c r="AD30" s="452">
        <v>45928</v>
      </c>
      <c r="AE30" s="452"/>
      <c r="AF30" s="452"/>
      <c r="AG30" s="452"/>
      <c r="AH30" s="452"/>
      <c r="AI30" s="452"/>
      <c r="AJ30" s="452" t="s">
        <v>53</v>
      </c>
      <c r="AK30" s="452"/>
      <c r="AL30" s="43" t="s">
        <v>54</v>
      </c>
      <c r="AM30" s="43"/>
      <c r="AN30" s="43"/>
      <c r="AO30" s="43"/>
      <c r="AP30" s="43"/>
    </row>
    <row r="31" spans="1:42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</row>
    <row r="32" spans="1:42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</row>
    <row r="33" spans="1:42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553"/>
      <c r="AA33" s="553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4"/>
    </row>
    <row r="34" spans="1:42" ht="13.5" customHeight="1">
      <c r="A34" s="600"/>
      <c r="B34" s="601"/>
      <c r="C34" s="601"/>
      <c r="D34" s="601"/>
      <c r="E34" s="601"/>
      <c r="F34" s="601"/>
      <c r="G34" s="601"/>
      <c r="H34" s="602"/>
      <c r="I34" s="513" t="s">
        <v>56</v>
      </c>
      <c r="J34" s="514"/>
      <c r="K34" s="515"/>
      <c r="L34" s="519" t="s">
        <v>69</v>
      </c>
      <c r="M34" s="520"/>
      <c r="N34" s="520"/>
      <c r="O34" s="520"/>
      <c r="P34" s="521"/>
      <c r="Q34" s="443">
        <f>S35+S36</f>
        <v>0</v>
      </c>
      <c r="R34" s="446" t="s">
        <v>58</v>
      </c>
      <c r="S34" s="49"/>
      <c r="T34" s="49"/>
      <c r="U34" s="49"/>
      <c r="V34" s="49"/>
      <c r="W34" s="49"/>
      <c r="X34" s="446" t="s">
        <v>59</v>
      </c>
      <c r="Y34" s="386">
        <f>V35+V36</f>
        <v>1</v>
      </c>
      <c r="Z34" s="537" t="s">
        <v>75</v>
      </c>
      <c r="AA34" s="520"/>
      <c r="AB34" s="520"/>
      <c r="AC34" s="520"/>
      <c r="AD34" s="538"/>
      <c r="AE34" s="608" t="s">
        <v>56</v>
      </c>
      <c r="AF34" s="514"/>
      <c r="AG34" s="609"/>
      <c r="AH34" s="612" t="s">
        <v>361</v>
      </c>
      <c r="AI34" s="511"/>
      <c r="AJ34" s="511"/>
      <c r="AK34" s="511"/>
      <c r="AL34" s="511"/>
      <c r="AM34" s="511"/>
      <c r="AN34" s="511"/>
      <c r="AO34" s="511"/>
      <c r="AP34" s="561"/>
    </row>
    <row r="35" spans="1:42" ht="13.5" customHeight="1">
      <c r="A35" s="590"/>
      <c r="B35" s="591"/>
      <c r="C35" s="591"/>
      <c r="D35" s="591"/>
      <c r="E35" s="591"/>
      <c r="F35" s="591"/>
      <c r="G35" s="591"/>
      <c r="H35" s="592"/>
      <c r="I35" s="516"/>
      <c r="J35" s="517"/>
      <c r="K35" s="518"/>
      <c r="L35" s="522"/>
      <c r="M35" s="523"/>
      <c r="N35" s="523"/>
      <c r="O35" s="523"/>
      <c r="P35" s="524"/>
      <c r="Q35" s="444"/>
      <c r="R35" s="447"/>
      <c r="S35" s="410">
        <v>0</v>
      </c>
      <c r="T35" s="411"/>
      <c r="U35" s="46" t="s">
        <v>61</v>
      </c>
      <c r="V35" s="412">
        <v>0</v>
      </c>
      <c r="W35" s="413"/>
      <c r="X35" s="447"/>
      <c r="Y35" s="387"/>
      <c r="Z35" s="539"/>
      <c r="AA35" s="523"/>
      <c r="AB35" s="523"/>
      <c r="AC35" s="523"/>
      <c r="AD35" s="540"/>
      <c r="AE35" s="610"/>
      <c r="AF35" s="517"/>
      <c r="AG35" s="611"/>
      <c r="AH35" s="593"/>
      <c r="AI35" s="493"/>
      <c r="AJ35" s="493"/>
      <c r="AK35" s="493"/>
      <c r="AL35" s="493"/>
      <c r="AM35" s="493"/>
      <c r="AN35" s="493"/>
      <c r="AO35" s="493"/>
      <c r="AP35" s="500"/>
    </row>
    <row r="36" spans="1:42" ht="13.5" customHeight="1">
      <c r="A36" s="404"/>
      <c r="B36" s="405"/>
      <c r="C36" s="405"/>
      <c r="D36" s="405"/>
      <c r="E36" s="405"/>
      <c r="F36" s="405"/>
      <c r="G36" s="405"/>
      <c r="H36" s="406"/>
      <c r="I36" s="501" t="s">
        <v>62</v>
      </c>
      <c r="J36" s="502"/>
      <c r="K36" s="503"/>
      <c r="L36" s="522"/>
      <c r="M36" s="523"/>
      <c r="N36" s="523"/>
      <c r="O36" s="523"/>
      <c r="P36" s="524"/>
      <c r="Q36" s="444"/>
      <c r="R36" s="447"/>
      <c r="S36" s="410">
        <v>0</v>
      </c>
      <c r="T36" s="411"/>
      <c r="U36" s="46" t="s">
        <v>61</v>
      </c>
      <c r="V36" s="412">
        <v>1</v>
      </c>
      <c r="W36" s="413"/>
      <c r="X36" s="447"/>
      <c r="Y36" s="387"/>
      <c r="Z36" s="539"/>
      <c r="AA36" s="523"/>
      <c r="AB36" s="523"/>
      <c r="AC36" s="523"/>
      <c r="AD36" s="540"/>
      <c r="AE36" s="562" t="s">
        <v>62</v>
      </c>
      <c r="AF36" s="502"/>
      <c r="AG36" s="603"/>
      <c r="AH36" s="593"/>
      <c r="AI36" s="493"/>
      <c r="AJ36" s="493"/>
      <c r="AK36" s="493"/>
      <c r="AL36" s="493"/>
      <c r="AM36" s="493"/>
      <c r="AN36" s="493"/>
      <c r="AO36" s="493"/>
      <c r="AP36" s="500"/>
    </row>
    <row r="37" spans="1:42" ht="13.5" customHeight="1" thickBot="1">
      <c r="A37" s="543"/>
      <c r="B37" s="544"/>
      <c r="C37" s="544"/>
      <c r="D37" s="544"/>
      <c r="E37" s="544"/>
      <c r="F37" s="544"/>
      <c r="G37" s="544"/>
      <c r="H37" s="545"/>
      <c r="I37" s="546" t="s">
        <v>63</v>
      </c>
      <c r="J37" s="547"/>
      <c r="K37" s="548"/>
      <c r="L37" s="525"/>
      <c r="M37" s="526"/>
      <c r="N37" s="526"/>
      <c r="O37" s="526"/>
      <c r="P37" s="527"/>
      <c r="Q37" s="445"/>
      <c r="R37" s="448"/>
      <c r="S37" s="48"/>
      <c r="T37" s="48"/>
      <c r="U37" s="48"/>
      <c r="V37" s="48"/>
      <c r="W37" s="48"/>
      <c r="X37" s="448"/>
      <c r="Y37" s="388"/>
      <c r="Z37" s="541"/>
      <c r="AA37" s="526"/>
      <c r="AB37" s="526"/>
      <c r="AC37" s="526"/>
      <c r="AD37" s="542"/>
      <c r="AE37" s="597" t="s">
        <v>63</v>
      </c>
      <c r="AF37" s="547"/>
      <c r="AG37" s="604"/>
      <c r="AH37" s="605"/>
      <c r="AI37" s="606"/>
      <c r="AJ37" s="606"/>
      <c r="AK37" s="606"/>
      <c r="AL37" s="606"/>
      <c r="AM37" s="606"/>
      <c r="AN37" s="606"/>
      <c r="AO37" s="606"/>
      <c r="AP37" s="607"/>
    </row>
    <row r="38" spans="1:42" ht="13.5" customHeight="1" thickBot="1">
      <c r="A38" s="507" t="s">
        <v>65</v>
      </c>
      <c r="B38" s="508"/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487"/>
      <c r="R38" s="487"/>
      <c r="S38" s="487"/>
      <c r="T38" s="487"/>
      <c r="U38" s="487"/>
      <c r="V38" s="487"/>
      <c r="W38" s="487"/>
      <c r="X38" s="487"/>
      <c r="Y38" s="487"/>
      <c r="Z38" s="508"/>
      <c r="AA38" s="508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9"/>
    </row>
    <row r="39" spans="1:42" ht="13.5" customHeight="1">
      <c r="A39" s="380" t="s">
        <v>362</v>
      </c>
      <c r="B39" s="381"/>
      <c r="C39" s="381"/>
      <c r="D39" s="381"/>
      <c r="E39" s="381"/>
      <c r="F39" s="381"/>
      <c r="G39" s="381"/>
      <c r="H39" s="382"/>
      <c r="I39" s="513" t="s">
        <v>56</v>
      </c>
      <c r="J39" s="514"/>
      <c r="K39" s="515"/>
      <c r="L39" s="519" t="s">
        <v>71</v>
      </c>
      <c r="M39" s="520"/>
      <c r="N39" s="520"/>
      <c r="O39" s="520"/>
      <c r="P39" s="521"/>
      <c r="Q39" s="443">
        <f>S40+S41</f>
        <v>6</v>
      </c>
      <c r="R39" s="446" t="s">
        <v>58</v>
      </c>
      <c r="S39" s="49"/>
      <c r="T39" s="49"/>
      <c r="U39" s="49"/>
      <c r="V39" s="49"/>
      <c r="W39" s="49"/>
      <c r="X39" s="446" t="s">
        <v>59</v>
      </c>
      <c r="Y39" s="386">
        <f>V40+V41</f>
        <v>1</v>
      </c>
      <c r="Z39" s="537" t="s">
        <v>70</v>
      </c>
      <c r="AA39" s="520"/>
      <c r="AB39" s="520"/>
      <c r="AC39" s="520"/>
      <c r="AD39" s="538"/>
      <c r="AE39" s="513" t="s">
        <v>56</v>
      </c>
      <c r="AF39" s="514"/>
      <c r="AG39" s="514"/>
      <c r="AH39" s="560"/>
      <c r="AI39" s="511"/>
      <c r="AJ39" s="511"/>
      <c r="AK39" s="511"/>
      <c r="AL39" s="511"/>
      <c r="AM39" s="511"/>
      <c r="AN39" s="511"/>
      <c r="AO39" s="511"/>
      <c r="AP39" s="561"/>
    </row>
    <row r="40" spans="1:42" ht="13.5" customHeight="1">
      <c r="A40" s="383"/>
      <c r="B40" s="384"/>
      <c r="C40" s="384"/>
      <c r="D40" s="384"/>
      <c r="E40" s="384"/>
      <c r="F40" s="384"/>
      <c r="G40" s="384"/>
      <c r="H40" s="385"/>
      <c r="I40" s="516"/>
      <c r="J40" s="517"/>
      <c r="K40" s="518"/>
      <c r="L40" s="522"/>
      <c r="M40" s="523"/>
      <c r="N40" s="523"/>
      <c r="O40" s="523"/>
      <c r="P40" s="524"/>
      <c r="Q40" s="444"/>
      <c r="R40" s="447"/>
      <c r="S40" s="410">
        <v>2</v>
      </c>
      <c r="T40" s="411"/>
      <c r="U40" s="46" t="s">
        <v>61</v>
      </c>
      <c r="V40" s="412">
        <v>0</v>
      </c>
      <c r="W40" s="413"/>
      <c r="X40" s="447"/>
      <c r="Y40" s="387"/>
      <c r="Z40" s="539"/>
      <c r="AA40" s="523"/>
      <c r="AB40" s="523"/>
      <c r="AC40" s="523"/>
      <c r="AD40" s="540"/>
      <c r="AE40" s="516"/>
      <c r="AF40" s="517"/>
      <c r="AG40" s="517"/>
      <c r="AH40" s="506"/>
      <c r="AI40" s="493"/>
      <c r="AJ40" s="493"/>
      <c r="AK40" s="493"/>
      <c r="AL40" s="493"/>
      <c r="AM40" s="493"/>
      <c r="AN40" s="493"/>
      <c r="AO40" s="493"/>
      <c r="AP40" s="500"/>
    </row>
    <row r="41" spans="1:42" ht="13.5" customHeight="1">
      <c r="A41" s="582"/>
      <c r="B41" s="583"/>
      <c r="C41" s="583"/>
      <c r="D41" s="583"/>
      <c r="E41" s="583"/>
      <c r="F41" s="583"/>
      <c r="G41" s="583"/>
      <c r="H41" s="584"/>
      <c r="I41" s="501" t="s">
        <v>62</v>
      </c>
      <c r="J41" s="502"/>
      <c r="K41" s="503"/>
      <c r="L41" s="522"/>
      <c r="M41" s="523"/>
      <c r="N41" s="523"/>
      <c r="O41" s="523"/>
      <c r="P41" s="524"/>
      <c r="Q41" s="444"/>
      <c r="R41" s="447"/>
      <c r="S41" s="410">
        <v>4</v>
      </c>
      <c r="T41" s="411"/>
      <c r="U41" s="46" t="s">
        <v>61</v>
      </c>
      <c r="V41" s="412">
        <v>1</v>
      </c>
      <c r="W41" s="413"/>
      <c r="X41" s="447"/>
      <c r="Y41" s="387"/>
      <c r="Z41" s="539"/>
      <c r="AA41" s="523"/>
      <c r="AB41" s="523"/>
      <c r="AC41" s="523"/>
      <c r="AD41" s="540"/>
      <c r="AE41" s="562" t="s">
        <v>62</v>
      </c>
      <c r="AF41" s="502"/>
      <c r="AG41" s="504"/>
      <c r="AH41" s="563"/>
      <c r="AI41" s="564"/>
      <c r="AJ41" s="564"/>
      <c r="AK41" s="564"/>
      <c r="AL41" s="564"/>
      <c r="AM41" s="564"/>
      <c r="AN41" s="564"/>
      <c r="AO41" s="564"/>
      <c r="AP41" s="565"/>
    </row>
    <row r="42" spans="1:42" ht="13.5" customHeight="1" thickBot="1">
      <c r="A42" s="594"/>
      <c r="B42" s="595"/>
      <c r="C42" s="595"/>
      <c r="D42" s="595"/>
      <c r="E42" s="595"/>
      <c r="F42" s="595"/>
      <c r="G42" s="595"/>
      <c r="H42" s="596"/>
      <c r="I42" s="546" t="s">
        <v>63</v>
      </c>
      <c r="J42" s="547"/>
      <c r="K42" s="548"/>
      <c r="L42" s="525"/>
      <c r="M42" s="526"/>
      <c r="N42" s="526"/>
      <c r="O42" s="526"/>
      <c r="P42" s="527"/>
      <c r="Q42" s="445"/>
      <c r="R42" s="448"/>
      <c r="S42" s="48"/>
      <c r="T42" s="48"/>
      <c r="U42" s="48"/>
      <c r="V42" s="48"/>
      <c r="W42" s="48"/>
      <c r="X42" s="448"/>
      <c r="Y42" s="388"/>
      <c r="Z42" s="541"/>
      <c r="AA42" s="526"/>
      <c r="AB42" s="526"/>
      <c r="AC42" s="526"/>
      <c r="AD42" s="542"/>
      <c r="AE42" s="597" t="s">
        <v>63</v>
      </c>
      <c r="AF42" s="547"/>
      <c r="AG42" s="549"/>
      <c r="AH42" s="598"/>
      <c r="AI42" s="595"/>
      <c r="AJ42" s="595"/>
      <c r="AK42" s="595"/>
      <c r="AL42" s="595"/>
      <c r="AM42" s="595"/>
      <c r="AN42" s="595"/>
      <c r="AO42" s="595"/>
      <c r="AP42" s="599"/>
    </row>
    <row r="43" spans="1:42" ht="13.5" customHeight="1" thickBot="1">
      <c r="A43" s="507" t="s">
        <v>73</v>
      </c>
      <c r="B43" s="508"/>
      <c r="C43" s="508"/>
      <c r="D43" s="508"/>
      <c r="E43" s="508"/>
      <c r="F43" s="508"/>
      <c r="G43" s="508"/>
      <c r="H43" s="508"/>
      <c r="I43" s="508"/>
      <c r="J43" s="508"/>
      <c r="K43" s="508"/>
      <c r="L43" s="508"/>
      <c r="M43" s="508"/>
      <c r="N43" s="508"/>
      <c r="O43" s="508"/>
      <c r="P43" s="508"/>
      <c r="Q43" s="487"/>
      <c r="R43" s="487"/>
      <c r="S43" s="487"/>
      <c r="T43" s="487"/>
      <c r="U43" s="487"/>
      <c r="V43" s="487"/>
      <c r="W43" s="487"/>
      <c r="X43" s="487"/>
      <c r="Y43" s="487"/>
      <c r="Z43" s="508"/>
      <c r="AA43" s="508"/>
      <c r="AB43" s="508"/>
      <c r="AC43" s="508"/>
      <c r="AD43" s="508"/>
      <c r="AE43" s="508"/>
      <c r="AF43" s="508"/>
      <c r="AG43" s="508"/>
      <c r="AH43" s="508"/>
      <c r="AI43" s="508"/>
      <c r="AJ43" s="508"/>
      <c r="AK43" s="508"/>
      <c r="AL43" s="508"/>
      <c r="AM43" s="508"/>
      <c r="AN43" s="508"/>
      <c r="AO43" s="508"/>
      <c r="AP43" s="509"/>
    </row>
    <row r="44" spans="1:42" ht="13.5" customHeight="1">
      <c r="A44" s="585" t="s">
        <v>363</v>
      </c>
      <c r="B44" s="586"/>
      <c r="C44" s="586"/>
      <c r="D44" s="586"/>
      <c r="E44" s="586"/>
      <c r="F44" s="586"/>
      <c r="G44" s="586"/>
      <c r="H44" s="587"/>
      <c r="I44" s="513" t="s">
        <v>56</v>
      </c>
      <c r="J44" s="514"/>
      <c r="K44" s="515"/>
      <c r="L44" s="519" t="s">
        <v>74</v>
      </c>
      <c r="M44" s="520"/>
      <c r="N44" s="520"/>
      <c r="O44" s="520"/>
      <c r="P44" s="521"/>
      <c r="Q44" s="443">
        <f>S45+S46</f>
        <v>1</v>
      </c>
      <c r="R44" s="446" t="s">
        <v>58</v>
      </c>
      <c r="S44" s="49"/>
      <c r="T44" s="49"/>
      <c r="U44" s="49"/>
      <c r="V44" s="49"/>
      <c r="W44" s="49"/>
      <c r="X44" s="446" t="s">
        <v>59</v>
      </c>
      <c r="Y44" s="386">
        <f>V45+V46</f>
        <v>0</v>
      </c>
      <c r="Z44" s="537" t="s">
        <v>72</v>
      </c>
      <c r="AA44" s="520"/>
      <c r="AB44" s="520"/>
      <c r="AC44" s="520"/>
      <c r="AD44" s="538"/>
      <c r="AE44" s="513" t="s">
        <v>56</v>
      </c>
      <c r="AF44" s="514"/>
      <c r="AG44" s="514"/>
      <c r="AH44" s="560"/>
      <c r="AI44" s="511"/>
      <c r="AJ44" s="511"/>
      <c r="AK44" s="511"/>
      <c r="AL44" s="511"/>
      <c r="AM44" s="511"/>
      <c r="AN44" s="511"/>
      <c r="AO44" s="511"/>
      <c r="AP44" s="561"/>
    </row>
    <row r="45" spans="1:42" ht="13.5" customHeight="1">
      <c r="A45" s="579" t="s">
        <v>226</v>
      </c>
      <c r="B45" s="580"/>
      <c r="C45" s="580"/>
      <c r="D45" s="580"/>
      <c r="E45" s="580"/>
      <c r="F45" s="580"/>
      <c r="G45" s="580"/>
      <c r="H45" s="581"/>
      <c r="I45" s="516"/>
      <c r="J45" s="517"/>
      <c r="K45" s="518"/>
      <c r="L45" s="522"/>
      <c r="M45" s="523"/>
      <c r="N45" s="523"/>
      <c r="O45" s="523"/>
      <c r="P45" s="524"/>
      <c r="Q45" s="444"/>
      <c r="R45" s="447"/>
      <c r="S45" s="410">
        <v>0</v>
      </c>
      <c r="T45" s="411"/>
      <c r="U45" s="46" t="s">
        <v>61</v>
      </c>
      <c r="V45" s="412">
        <v>0</v>
      </c>
      <c r="W45" s="413"/>
      <c r="X45" s="447"/>
      <c r="Y45" s="387"/>
      <c r="Z45" s="539"/>
      <c r="AA45" s="523"/>
      <c r="AB45" s="523"/>
      <c r="AC45" s="523"/>
      <c r="AD45" s="540"/>
      <c r="AE45" s="516"/>
      <c r="AF45" s="517"/>
      <c r="AG45" s="517"/>
      <c r="AH45" s="506"/>
      <c r="AI45" s="493"/>
      <c r="AJ45" s="493"/>
      <c r="AK45" s="493"/>
      <c r="AL45" s="493"/>
      <c r="AM45" s="493"/>
      <c r="AN45" s="493"/>
      <c r="AO45" s="493"/>
      <c r="AP45" s="500"/>
    </row>
    <row r="46" spans="1:42" ht="13.5" customHeight="1">
      <c r="A46" s="582"/>
      <c r="B46" s="583"/>
      <c r="C46" s="583"/>
      <c r="D46" s="583"/>
      <c r="E46" s="583"/>
      <c r="F46" s="583"/>
      <c r="G46" s="583"/>
      <c r="H46" s="584"/>
      <c r="I46" s="501" t="s">
        <v>62</v>
      </c>
      <c r="J46" s="502"/>
      <c r="K46" s="503"/>
      <c r="L46" s="522"/>
      <c r="M46" s="523"/>
      <c r="N46" s="523"/>
      <c r="O46" s="523"/>
      <c r="P46" s="524"/>
      <c r="Q46" s="444"/>
      <c r="R46" s="447"/>
      <c r="S46" s="410">
        <v>1</v>
      </c>
      <c r="T46" s="411"/>
      <c r="U46" s="46" t="s">
        <v>61</v>
      </c>
      <c r="V46" s="412">
        <v>0</v>
      </c>
      <c r="W46" s="413"/>
      <c r="X46" s="447"/>
      <c r="Y46" s="387"/>
      <c r="Z46" s="539"/>
      <c r="AA46" s="523"/>
      <c r="AB46" s="523"/>
      <c r="AC46" s="523"/>
      <c r="AD46" s="540"/>
      <c r="AE46" s="562" t="s">
        <v>62</v>
      </c>
      <c r="AF46" s="502"/>
      <c r="AG46" s="504"/>
      <c r="AH46" s="563"/>
      <c r="AI46" s="564"/>
      <c r="AJ46" s="564"/>
      <c r="AK46" s="564"/>
      <c r="AL46" s="564"/>
      <c r="AM46" s="564"/>
      <c r="AN46" s="564"/>
      <c r="AO46" s="564"/>
      <c r="AP46" s="565"/>
    </row>
    <row r="47" spans="1:42" ht="13.5" customHeight="1" thickBot="1">
      <c r="A47" s="566"/>
      <c r="B47" s="567"/>
      <c r="C47" s="567"/>
      <c r="D47" s="567"/>
      <c r="E47" s="567"/>
      <c r="F47" s="567"/>
      <c r="G47" s="567"/>
      <c r="H47" s="568"/>
      <c r="I47" s="569" t="s">
        <v>63</v>
      </c>
      <c r="J47" s="570"/>
      <c r="K47" s="571"/>
      <c r="L47" s="588"/>
      <c r="M47" s="577"/>
      <c r="N47" s="577"/>
      <c r="O47" s="577"/>
      <c r="P47" s="589"/>
      <c r="Q47" s="445"/>
      <c r="R47" s="448"/>
      <c r="S47" s="48"/>
      <c r="T47" s="48"/>
      <c r="U47" s="48"/>
      <c r="V47" s="48"/>
      <c r="W47" s="48"/>
      <c r="X47" s="448"/>
      <c r="Y47" s="388"/>
      <c r="Z47" s="576"/>
      <c r="AA47" s="577"/>
      <c r="AB47" s="577"/>
      <c r="AC47" s="577"/>
      <c r="AD47" s="578"/>
      <c r="AE47" s="572" t="s">
        <v>63</v>
      </c>
      <c r="AF47" s="570"/>
      <c r="AG47" s="573"/>
      <c r="AH47" s="574"/>
      <c r="AI47" s="567"/>
      <c r="AJ47" s="567"/>
      <c r="AK47" s="567"/>
      <c r="AL47" s="567"/>
      <c r="AM47" s="567"/>
      <c r="AN47" s="567"/>
      <c r="AO47" s="567"/>
      <c r="AP47" s="575"/>
    </row>
    <row r="48" spans="1:42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</row>
    <row r="49" spans="1:42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</row>
    <row r="50" spans="1:42" ht="13.5" customHeight="1">
      <c r="A50" s="44" t="s">
        <v>47</v>
      </c>
      <c r="B50" s="15"/>
      <c r="C50" s="42" t="s">
        <v>48</v>
      </c>
      <c r="D50" s="38"/>
      <c r="E50" s="43"/>
      <c r="F50" s="43"/>
      <c r="G50" s="450" t="s">
        <v>49</v>
      </c>
      <c r="H50" s="450"/>
      <c r="I50" s="50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6" t="s">
        <v>51</v>
      </c>
      <c r="V50" s="38"/>
      <c r="W50" s="43"/>
      <c r="X50" s="43"/>
      <c r="Y50" s="43"/>
      <c r="Z50" s="43"/>
      <c r="AA50" s="43"/>
      <c r="AB50" s="451" t="s">
        <v>52</v>
      </c>
      <c r="AC50" s="451"/>
      <c r="AD50" s="452"/>
      <c r="AE50" s="452"/>
      <c r="AF50" s="452"/>
      <c r="AG50" s="452"/>
      <c r="AH50" s="452"/>
      <c r="AI50" s="452"/>
      <c r="AJ50" s="452" t="s">
        <v>53</v>
      </c>
      <c r="AK50" s="452"/>
      <c r="AL50" s="43" t="s">
        <v>54</v>
      </c>
      <c r="AM50" s="43"/>
      <c r="AN50" s="43"/>
      <c r="AO50" s="43"/>
      <c r="AP50" s="43"/>
    </row>
    <row r="51" spans="1:42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</row>
    <row r="52" spans="1:42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</row>
    <row r="53" spans="1:42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553"/>
      <c r="AA53" s="553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4"/>
    </row>
    <row r="54" spans="1:42" ht="13.5" customHeight="1">
      <c r="A54" s="555"/>
      <c r="B54" s="490"/>
      <c r="C54" s="490"/>
      <c r="D54" s="490"/>
      <c r="E54" s="490"/>
      <c r="F54" s="490"/>
      <c r="G54" s="490"/>
      <c r="H54" s="556"/>
      <c r="I54" s="513" t="s">
        <v>56</v>
      </c>
      <c r="J54" s="514"/>
      <c r="K54" s="515"/>
      <c r="L54" s="519" t="s">
        <v>57</v>
      </c>
      <c r="M54" s="520"/>
      <c r="N54" s="520"/>
      <c r="O54" s="520"/>
      <c r="P54" s="521"/>
      <c r="Q54" s="528"/>
      <c r="R54" s="531" t="s">
        <v>58</v>
      </c>
      <c r="S54" s="129"/>
      <c r="T54" s="129"/>
      <c r="U54" s="129"/>
      <c r="V54" s="129"/>
      <c r="W54" s="129"/>
      <c r="X54" s="531" t="s">
        <v>59</v>
      </c>
      <c r="Y54" s="534"/>
      <c r="Z54" s="537"/>
      <c r="AA54" s="520"/>
      <c r="AB54" s="520"/>
      <c r="AC54" s="520"/>
      <c r="AD54" s="538"/>
      <c r="AE54" s="513" t="s">
        <v>56</v>
      </c>
      <c r="AF54" s="514"/>
      <c r="AG54" s="514"/>
      <c r="AH54" s="560"/>
      <c r="AI54" s="511"/>
      <c r="AJ54" s="511"/>
      <c r="AK54" s="511"/>
      <c r="AL54" s="511"/>
      <c r="AM54" s="511"/>
      <c r="AN54" s="511"/>
      <c r="AO54" s="511"/>
      <c r="AP54" s="561"/>
    </row>
    <row r="55" spans="1:42" ht="13.5" customHeight="1">
      <c r="A55" s="505"/>
      <c r="B55" s="493"/>
      <c r="C55" s="493"/>
      <c r="D55" s="493"/>
      <c r="E55" s="493"/>
      <c r="F55" s="493"/>
      <c r="G55" s="493"/>
      <c r="H55" s="494"/>
      <c r="I55" s="516"/>
      <c r="J55" s="517"/>
      <c r="K55" s="518"/>
      <c r="L55" s="522"/>
      <c r="M55" s="523"/>
      <c r="N55" s="523"/>
      <c r="O55" s="523"/>
      <c r="P55" s="524"/>
      <c r="Q55" s="529"/>
      <c r="R55" s="532"/>
      <c r="S55" s="495"/>
      <c r="T55" s="496"/>
      <c r="U55" s="130" t="s">
        <v>61</v>
      </c>
      <c r="V55" s="497"/>
      <c r="W55" s="498"/>
      <c r="X55" s="532"/>
      <c r="Y55" s="535"/>
      <c r="Z55" s="539"/>
      <c r="AA55" s="523"/>
      <c r="AB55" s="523"/>
      <c r="AC55" s="523"/>
      <c r="AD55" s="540"/>
      <c r="AE55" s="516"/>
      <c r="AF55" s="517"/>
      <c r="AG55" s="517"/>
      <c r="AH55" s="506"/>
      <c r="AI55" s="493"/>
      <c r="AJ55" s="493"/>
      <c r="AK55" s="493"/>
      <c r="AL55" s="493"/>
      <c r="AM55" s="493"/>
      <c r="AN55" s="493"/>
      <c r="AO55" s="493"/>
      <c r="AP55" s="500"/>
    </row>
    <row r="56" spans="1:42" ht="13.5" customHeight="1">
      <c r="A56" s="492"/>
      <c r="B56" s="493"/>
      <c r="C56" s="493"/>
      <c r="D56" s="493"/>
      <c r="E56" s="493"/>
      <c r="F56" s="493"/>
      <c r="G56" s="493"/>
      <c r="H56" s="494"/>
      <c r="I56" s="501" t="s">
        <v>62</v>
      </c>
      <c r="J56" s="502"/>
      <c r="K56" s="503"/>
      <c r="L56" s="522"/>
      <c r="M56" s="523"/>
      <c r="N56" s="523"/>
      <c r="O56" s="523"/>
      <c r="P56" s="524"/>
      <c r="Q56" s="529"/>
      <c r="R56" s="532"/>
      <c r="S56" s="495"/>
      <c r="T56" s="496"/>
      <c r="U56" s="130" t="s">
        <v>61</v>
      </c>
      <c r="V56" s="497"/>
      <c r="W56" s="498"/>
      <c r="X56" s="532"/>
      <c r="Y56" s="535"/>
      <c r="Z56" s="539"/>
      <c r="AA56" s="523"/>
      <c r="AB56" s="523"/>
      <c r="AC56" s="523"/>
      <c r="AD56" s="540"/>
      <c r="AE56" s="501" t="s">
        <v>62</v>
      </c>
      <c r="AF56" s="502"/>
      <c r="AG56" s="504"/>
      <c r="AH56" s="557"/>
      <c r="AI56" s="558"/>
      <c r="AJ56" s="558"/>
      <c r="AK56" s="558"/>
      <c r="AL56" s="558"/>
      <c r="AM56" s="558"/>
      <c r="AN56" s="558"/>
      <c r="AO56" s="558"/>
      <c r="AP56" s="559"/>
    </row>
    <row r="57" spans="1:42" ht="13.5" customHeight="1" thickBot="1">
      <c r="A57" s="543"/>
      <c r="B57" s="544"/>
      <c r="C57" s="544"/>
      <c r="D57" s="544"/>
      <c r="E57" s="544"/>
      <c r="F57" s="544"/>
      <c r="G57" s="544"/>
      <c r="H57" s="545"/>
      <c r="I57" s="546" t="s">
        <v>63</v>
      </c>
      <c r="J57" s="547"/>
      <c r="K57" s="548"/>
      <c r="L57" s="525"/>
      <c r="M57" s="526"/>
      <c r="N57" s="526"/>
      <c r="O57" s="526"/>
      <c r="P57" s="527"/>
      <c r="Q57" s="530"/>
      <c r="R57" s="533"/>
      <c r="S57" s="131"/>
      <c r="T57" s="131"/>
      <c r="U57" s="131"/>
      <c r="V57" s="131"/>
      <c r="W57" s="131"/>
      <c r="X57" s="533"/>
      <c r="Y57" s="536"/>
      <c r="Z57" s="541"/>
      <c r="AA57" s="526"/>
      <c r="AB57" s="526"/>
      <c r="AC57" s="526"/>
      <c r="AD57" s="542"/>
      <c r="AE57" s="546" t="s">
        <v>63</v>
      </c>
      <c r="AF57" s="547"/>
      <c r="AG57" s="549"/>
      <c r="AH57" s="550"/>
      <c r="AI57" s="544"/>
      <c r="AJ57" s="544"/>
      <c r="AK57" s="544"/>
      <c r="AL57" s="544"/>
      <c r="AM57" s="544"/>
      <c r="AN57" s="544"/>
      <c r="AO57" s="544"/>
      <c r="AP57" s="551"/>
    </row>
    <row r="58" spans="1:42" ht="13.5" customHeight="1" thickBot="1">
      <c r="A58" s="507" t="s">
        <v>66</v>
      </c>
      <c r="B58" s="508"/>
      <c r="C58" s="508"/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8"/>
      <c r="P58" s="508"/>
      <c r="Q58" s="487"/>
      <c r="R58" s="487"/>
      <c r="S58" s="487"/>
      <c r="T58" s="487"/>
      <c r="U58" s="487"/>
      <c r="V58" s="487"/>
      <c r="W58" s="487"/>
      <c r="X58" s="487"/>
      <c r="Y58" s="487"/>
      <c r="Z58" s="508"/>
      <c r="AA58" s="508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9"/>
    </row>
    <row r="59" spans="1:42" ht="13.5" customHeight="1">
      <c r="A59" s="510"/>
      <c r="B59" s="511"/>
      <c r="C59" s="511"/>
      <c r="D59" s="511"/>
      <c r="E59" s="511"/>
      <c r="F59" s="511"/>
      <c r="G59" s="511"/>
      <c r="H59" s="512"/>
      <c r="I59" s="513" t="s">
        <v>56</v>
      </c>
      <c r="J59" s="514"/>
      <c r="K59" s="515"/>
      <c r="L59" s="519"/>
      <c r="M59" s="520"/>
      <c r="N59" s="520"/>
      <c r="O59" s="520"/>
      <c r="P59" s="521"/>
      <c r="Q59" s="528"/>
      <c r="R59" s="531" t="s">
        <v>58</v>
      </c>
      <c r="S59" s="129"/>
      <c r="T59" s="129"/>
      <c r="U59" s="129"/>
      <c r="V59" s="129"/>
      <c r="W59" s="129"/>
      <c r="X59" s="531" t="s">
        <v>59</v>
      </c>
      <c r="Y59" s="534"/>
      <c r="Z59" s="537"/>
      <c r="AA59" s="520"/>
      <c r="AB59" s="520"/>
      <c r="AC59" s="520"/>
      <c r="AD59" s="538"/>
      <c r="AE59" s="513" t="s">
        <v>56</v>
      </c>
      <c r="AF59" s="514"/>
      <c r="AG59" s="514"/>
      <c r="AH59" s="489"/>
      <c r="AI59" s="490"/>
      <c r="AJ59" s="490"/>
      <c r="AK59" s="490"/>
      <c r="AL59" s="490"/>
      <c r="AM59" s="490"/>
      <c r="AN59" s="490"/>
      <c r="AO59" s="490"/>
      <c r="AP59" s="491"/>
    </row>
    <row r="60" spans="1:42" ht="13.5" customHeight="1">
      <c r="A60" s="492"/>
      <c r="B60" s="493"/>
      <c r="C60" s="493"/>
      <c r="D60" s="493"/>
      <c r="E60" s="493"/>
      <c r="F60" s="493"/>
      <c r="G60" s="493"/>
      <c r="H60" s="494"/>
      <c r="I60" s="516"/>
      <c r="J60" s="517"/>
      <c r="K60" s="518"/>
      <c r="L60" s="522"/>
      <c r="M60" s="523"/>
      <c r="N60" s="523"/>
      <c r="O60" s="523"/>
      <c r="P60" s="524"/>
      <c r="Q60" s="529"/>
      <c r="R60" s="532"/>
      <c r="S60" s="495"/>
      <c r="T60" s="496"/>
      <c r="U60" s="130" t="s">
        <v>61</v>
      </c>
      <c r="V60" s="497"/>
      <c r="W60" s="498"/>
      <c r="X60" s="532"/>
      <c r="Y60" s="535"/>
      <c r="Z60" s="539"/>
      <c r="AA60" s="523"/>
      <c r="AB60" s="523"/>
      <c r="AC60" s="523"/>
      <c r="AD60" s="540"/>
      <c r="AE60" s="516"/>
      <c r="AF60" s="517"/>
      <c r="AG60" s="517"/>
      <c r="AH60" s="499"/>
      <c r="AI60" s="493"/>
      <c r="AJ60" s="493"/>
      <c r="AK60" s="493"/>
      <c r="AL60" s="493"/>
      <c r="AM60" s="493"/>
      <c r="AN60" s="493"/>
      <c r="AO60" s="493"/>
      <c r="AP60" s="500"/>
    </row>
    <row r="61" spans="1:42" ht="13.5" customHeight="1">
      <c r="A61" s="492"/>
      <c r="B61" s="493"/>
      <c r="C61" s="493"/>
      <c r="D61" s="493"/>
      <c r="E61" s="493"/>
      <c r="F61" s="493"/>
      <c r="G61" s="493"/>
      <c r="H61" s="494"/>
      <c r="I61" s="501" t="s">
        <v>62</v>
      </c>
      <c r="J61" s="502"/>
      <c r="K61" s="503"/>
      <c r="L61" s="522"/>
      <c r="M61" s="523"/>
      <c r="N61" s="523"/>
      <c r="O61" s="523"/>
      <c r="P61" s="524"/>
      <c r="Q61" s="529"/>
      <c r="R61" s="532"/>
      <c r="S61" s="495"/>
      <c r="T61" s="496"/>
      <c r="U61" s="130" t="s">
        <v>61</v>
      </c>
      <c r="V61" s="497"/>
      <c r="W61" s="498"/>
      <c r="X61" s="532"/>
      <c r="Y61" s="535"/>
      <c r="Z61" s="539"/>
      <c r="AA61" s="523"/>
      <c r="AB61" s="523"/>
      <c r="AC61" s="523"/>
      <c r="AD61" s="540"/>
      <c r="AE61" s="501" t="s">
        <v>62</v>
      </c>
      <c r="AF61" s="502"/>
      <c r="AG61" s="504"/>
      <c r="AH61" s="506"/>
      <c r="AI61" s="493"/>
      <c r="AJ61" s="493"/>
      <c r="AK61" s="493"/>
      <c r="AL61" s="493"/>
      <c r="AM61" s="493"/>
      <c r="AN61" s="493"/>
      <c r="AO61" s="493"/>
      <c r="AP61" s="500"/>
    </row>
    <row r="62" spans="1:42" ht="13.5" customHeight="1" thickBot="1">
      <c r="A62" s="543"/>
      <c r="B62" s="544"/>
      <c r="C62" s="544"/>
      <c r="D62" s="544"/>
      <c r="E62" s="544"/>
      <c r="F62" s="544"/>
      <c r="G62" s="544"/>
      <c r="H62" s="545"/>
      <c r="I62" s="546" t="s">
        <v>63</v>
      </c>
      <c r="J62" s="547"/>
      <c r="K62" s="548"/>
      <c r="L62" s="525"/>
      <c r="M62" s="526"/>
      <c r="N62" s="526"/>
      <c r="O62" s="526"/>
      <c r="P62" s="527"/>
      <c r="Q62" s="530"/>
      <c r="R62" s="533"/>
      <c r="S62" s="131"/>
      <c r="T62" s="131"/>
      <c r="U62" s="131"/>
      <c r="V62" s="131"/>
      <c r="W62" s="131"/>
      <c r="X62" s="533"/>
      <c r="Y62" s="536"/>
      <c r="Z62" s="541"/>
      <c r="AA62" s="526"/>
      <c r="AB62" s="526"/>
      <c r="AC62" s="526"/>
      <c r="AD62" s="542"/>
      <c r="AE62" s="546" t="s">
        <v>63</v>
      </c>
      <c r="AF62" s="547"/>
      <c r="AG62" s="549"/>
      <c r="AH62" s="550"/>
      <c r="AI62" s="544"/>
      <c r="AJ62" s="544"/>
      <c r="AK62" s="544"/>
      <c r="AL62" s="544"/>
      <c r="AM62" s="544"/>
      <c r="AN62" s="544"/>
      <c r="AO62" s="544"/>
      <c r="AP62" s="551"/>
    </row>
    <row r="63" spans="1:42" ht="13.5" customHeight="1">
      <c r="A63" s="485"/>
      <c r="B63" s="486"/>
      <c r="C63" s="486"/>
      <c r="D63" s="486"/>
      <c r="E63" s="486"/>
      <c r="F63" s="486"/>
      <c r="G63" s="486"/>
      <c r="H63" s="486"/>
      <c r="I63" s="486"/>
      <c r="J63" s="486"/>
      <c r="K63" s="486"/>
      <c r="L63" s="486"/>
      <c r="M63" s="486"/>
      <c r="N63" s="486"/>
      <c r="O63" s="486"/>
      <c r="P63" s="486"/>
      <c r="Q63" s="487"/>
      <c r="R63" s="487"/>
      <c r="S63" s="487"/>
      <c r="T63" s="487"/>
      <c r="U63" s="487"/>
      <c r="V63" s="487"/>
      <c r="W63" s="487"/>
      <c r="X63" s="487"/>
      <c r="Y63" s="487"/>
      <c r="Z63" s="486"/>
      <c r="AA63" s="486"/>
      <c r="AB63" s="486"/>
      <c r="AC63" s="486"/>
      <c r="AD63" s="486"/>
      <c r="AE63" s="486"/>
      <c r="AF63" s="486"/>
      <c r="AG63" s="486"/>
      <c r="AH63" s="486"/>
      <c r="AI63" s="486"/>
      <c r="AJ63" s="486"/>
      <c r="AK63" s="486"/>
      <c r="AL63" s="486"/>
      <c r="AM63" s="486"/>
      <c r="AN63" s="486"/>
      <c r="AO63" s="486"/>
      <c r="AP63" s="488"/>
    </row>
    <row r="64" spans="1:42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</row>
    <row r="65" spans="1:42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</row>
    <row r="66" spans="1:42" ht="13.5" customHeight="1">
      <c r="A66" s="44" t="s">
        <v>47</v>
      </c>
      <c r="B66" s="15"/>
      <c r="C66" s="42" t="s">
        <v>48</v>
      </c>
      <c r="D66" s="38"/>
      <c r="E66" s="43"/>
      <c r="F66" s="43"/>
      <c r="G66" s="450" t="s">
        <v>49</v>
      </c>
      <c r="H66" s="450"/>
      <c r="I66" s="128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6" t="s">
        <v>51</v>
      </c>
      <c r="V66" s="38"/>
      <c r="W66" s="43"/>
      <c r="X66" s="43"/>
      <c r="Y66" s="43"/>
      <c r="Z66" s="43"/>
      <c r="AA66" s="43"/>
      <c r="AB66" s="451" t="s">
        <v>52</v>
      </c>
      <c r="AC66" s="451"/>
      <c r="AD66" s="452"/>
      <c r="AE66" s="452"/>
      <c r="AF66" s="452"/>
      <c r="AG66" s="452"/>
      <c r="AH66" s="452"/>
      <c r="AI66" s="452"/>
      <c r="AJ66" s="452"/>
      <c r="AK66" s="452"/>
      <c r="AL66" s="43"/>
      <c r="AM66" s="43"/>
      <c r="AN66" s="43"/>
      <c r="AO66" s="43"/>
      <c r="AP66" s="43"/>
    </row>
    <row r="67" spans="1:42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</row>
    <row r="68" spans="1:42" ht="13.5" customHeight="1" thickBot="1">
      <c r="A68" s="47" t="s">
        <v>8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</row>
    <row r="69" spans="1:42" ht="13.5" customHeight="1" thickBot="1">
      <c r="A69" s="453" t="s">
        <v>64</v>
      </c>
      <c r="B69" s="454"/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N69" s="454"/>
      <c r="O69" s="454"/>
      <c r="P69" s="454"/>
      <c r="Q69" s="454"/>
      <c r="R69" s="454"/>
      <c r="S69" s="454"/>
      <c r="T69" s="454"/>
      <c r="U69" s="454"/>
      <c r="V69" s="454"/>
      <c r="W69" s="454"/>
      <c r="X69" s="454"/>
      <c r="Y69" s="454"/>
      <c r="Z69" s="454"/>
      <c r="AA69" s="454"/>
      <c r="AB69" s="454"/>
      <c r="AC69" s="454"/>
      <c r="AD69" s="454"/>
      <c r="AE69" s="454"/>
      <c r="AF69" s="454"/>
      <c r="AG69" s="454"/>
      <c r="AH69" s="454"/>
      <c r="AI69" s="454"/>
      <c r="AJ69" s="454"/>
      <c r="AK69" s="454"/>
      <c r="AL69" s="454"/>
      <c r="AM69" s="454"/>
      <c r="AN69" s="454"/>
      <c r="AO69" s="454"/>
      <c r="AP69" s="455"/>
    </row>
    <row r="70" spans="1:42" ht="13.5" customHeight="1">
      <c r="A70" s="456"/>
      <c r="B70" s="457"/>
      <c r="C70" s="457"/>
      <c r="D70" s="457"/>
      <c r="E70" s="457"/>
      <c r="F70" s="457"/>
      <c r="G70" s="457"/>
      <c r="H70" s="458"/>
      <c r="I70" s="459" t="s">
        <v>56</v>
      </c>
      <c r="J70" s="446"/>
      <c r="K70" s="460"/>
      <c r="L70" s="464" t="s">
        <v>57</v>
      </c>
      <c r="M70" s="465"/>
      <c r="N70" s="465"/>
      <c r="O70" s="465"/>
      <c r="P70" s="466"/>
      <c r="Q70" s="467">
        <f>S71+S72</f>
        <v>0</v>
      </c>
      <c r="R70" s="446" t="s">
        <v>58</v>
      </c>
      <c r="S70" s="49"/>
      <c r="T70" s="49"/>
      <c r="U70" s="49"/>
      <c r="V70" s="49"/>
      <c r="W70" s="49"/>
      <c r="X70" s="446" t="s">
        <v>59</v>
      </c>
      <c r="Y70" s="473">
        <f>V71+V72</f>
        <v>0</v>
      </c>
      <c r="Z70" s="464" t="s">
        <v>57</v>
      </c>
      <c r="AA70" s="465"/>
      <c r="AB70" s="465"/>
      <c r="AC70" s="465"/>
      <c r="AD70" s="466"/>
      <c r="AE70" s="476" t="s">
        <v>56</v>
      </c>
      <c r="AF70" s="477"/>
      <c r="AG70" s="478"/>
      <c r="AH70" s="479"/>
      <c r="AI70" s="480"/>
      <c r="AJ70" s="480"/>
      <c r="AK70" s="480"/>
      <c r="AL70" s="480"/>
      <c r="AM70" s="480"/>
      <c r="AN70" s="480"/>
      <c r="AO70" s="480"/>
      <c r="AP70" s="481"/>
    </row>
    <row r="71" spans="1:42" ht="13.5" customHeight="1">
      <c r="A71" s="482"/>
      <c r="B71" s="483"/>
      <c r="C71" s="483"/>
      <c r="D71" s="483"/>
      <c r="E71" s="483"/>
      <c r="F71" s="483"/>
      <c r="G71" s="483"/>
      <c r="H71" s="484"/>
      <c r="I71" s="461"/>
      <c r="J71" s="462"/>
      <c r="K71" s="463"/>
      <c r="L71" s="439"/>
      <c r="M71" s="393"/>
      <c r="N71" s="393"/>
      <c r="O71" s="393"/>
      <c r="P71" s="394"/>
      <c r="Q71" s="468"/>
      <c r="R71" s="447"/>
      <c r="S71" s="410"/>
      <c r="T71" s="411"/>
      <c r="U71" s="46" t="s">
        <v>61</v>
      </c>
      <c r="V71" s="412"/>
      <c r="W71" s="413"/>
      <c r="X71" s="447"/>
      <c r="Y71" s="474"/>
      <c r="Z71" s="439"/>
      <c r="AA71" s="393"/>
      <c r="AB71" s="393"/>
      <c r="AC71" s="393"/>
      <c r="AD71" s="394"/>
      <c r="AE71" s="414" t="s">
        <v>60</v>
      </c>
      <c r="AF71" s="408"/>
      <c r="AG71" s="415"/>
      <c r="AH71" s="416"/>
      <c r="AI71" s="405"/>
      <c r="AJ71" s="405"/>
      <c r="AK71" s="405"/>
      <c r="AL71" s="405"/>
      <c r="AM71" s="405"/>
      <c r="AN71" s="405"/>
      <c r="AO71" s="405"/>
      <c r="AP71" s="417"/>
    </row>
    <row r="72" spans="1:42" ht="13.5" customHeight="1">
      <c r="A72" s="404"/>
      <c r="B72" s="405"/>
      <c r="C72" s="405"/>
      <c r="D72" s="405"/>
      <c r="E72" s="405"/>
      <c r="F72" s="405"/>
      <c r="G72" s="405"/>
      <c r="H72" s="406"/>
      <c r="I72" s="407" t="s">
        <v>62</v>
      </c>
      <c r="J72" s="408"/>
      <c r="K72" s="409"/>
      <c r="L72" s="439"/>
      <c r="M72" s="393"/>
      <c r="N72" s="393"/>
      <c r="O72" s="393"/>
      <c r="P72" s="394"/>
      <c r="Q72" s="468"/>
      <c r="R72" s="447"/>
      <c r="S72" s="410"/>
      <c r="T72" s="411"/>
      <c r="U72" s="46" t="s">
        <v>61</v>
      </c>
      <c r="V72" s="412"/>
      <c r="W72" s="413"/>
      <c r="X72" s="447"/>
      <c r="Y72" s="474"/>
      <c r="Z72" s="439"/>
      <c r="AA72" s="393"/>
      <c r="AB72" s="393"/>
      <c r="AC72" s="393"/>
      <c r="AD72" s="394"/>
      <c r="AE72" s="414" t="s">
        <v>62</v>
      </c>
      <c r="AF72" s="408"/>
      <c r="AG72" s="415"/>
      <c r="AH72" s="470"/>
      <c r="AI72" s="471"/>
      <c r="AJ72" s="471"/>
      <c r="AK72" s="471"/>
      <c r="AL72" s="471"/>
      <c r="AM72" s="471"/>
      <c r="AN72" s="471"/>
      <c r="AO72" s="471"/>
      <c r="AP72" s="472"/>
    </row>
    <row r="73" spans="1:42" ht="13.5" customHeight="1" thickBot="1">
      <c r="A73" s="418"/>
      <c r="B73" s="419"/>
      <c r="C73" s="419"/>
      <c r="D73" s="419"/>
      <c r="E73" s="419"/>
      <c r="F73" s="419"/>
      <c r="G73" s="419"/>
      <c r="H73" s="420"/>
      <c r="I73" s="421" t="s">
        <v>63</v>
      </c>
      <c r="J73" s="422"/>
      <c r="K73" s="423"/>
      <c r="L73" s="441"/>
      <c r="M73" s="396"/>
      <c r="N73" s="396"/>
      <c r="O73" s="396"/>
      <c r="P73" s="397"/>
      <c r="Q73" s="469"/>
      <c r="R73" s="448"/>
      <c r="S73" s="48"/>
      <c r="T73" s="48"/>
      <c r="U73" s="48"/>
      <c r="V73" s="48"/>
      <c r="W73" s="48"/>
      <c r="X73" s="448"/>
      <c r="Y73" s="475"/>
      <c r="Z73" s="441"/>
      <c r="AA73" s="396"/>
      <c r="AB73" s="396"/>
      <c r="AC73" s="396"/>
      <c r="AD73" s="397"/>
      <c r="AE73" s="424" t="s">
        <v>63</v>
      </c>
      <c r="AF73" s="422"/>
      <c r="AG73" s="425"/>
      <c r="AH73" s="426"/>
      <c r="AI73" s="419"/>
      <c r="AJ73" s="419"/>
      <c r="AK73" s="419"/>
      <c r="AL73" s="419"/>
      <c r="AM73" s="419"/>
      <c r="AN73" s="419"/>
      <c r="AO73" s="419"/>
      <c r="AP73" s="427"/>
    </row>
    <row r="74" spans="1:42" ht="13.5" customHeight="1" thickBot="1">
      <c r="A74" s="428" t="s">
        <v>66</v>
      </c>
      <c r="B74" s="429"/>
      <c r="C74" s="429"/>
      <c r="D74" s="429"/>
      <c r="E74" s="429"/>
      <c r="F74" s="429"/>
      <c r="G74" s="429"/>
      <c r="H74" s="429"/>
      <c r="I74" s="429"/>
      <c r="J74" s="429"/>
      <c r="K74" s="429"/>
      <c r="L74" s="429"/>
      <c r="M74" s="429"/>
      <c r="N74" s="429"/>
      <c r="O74" s="429"/>
      <c r="P74" s="429"/>
      <c r="Q74" s="430"/>
      <c r="R74" s="430"/>
      <c r="S74" s="430"/>
      <c r="T74" s="430"/>
      <c r="U74" s="430"/>
      <c r="V74" s="430"/>
      <c r="W74" s="430"/>
      <c r="X74" s="430"/>
      <c r="Y74" s="430"/>
      <c r="Z74" s="429"/>
      <c r="AA74" s="429"/>
      <c r="AB74" s="429"/>
      <c r="AC74" s="429"/>
      <c r="AD74" s="429"/>
      <c r="AE74" s="429"/>
      <c r="AF74" s="429"/>
      <c r="AG74" s="429"/>
      <c r="AH74" s="429"/>
      <c r="AI74" s="429"/>
      <c r="AJ74" s="429"/>
      <c r="AK74" s="429"/>
      <c r="AL74" s="429"/>
      <c r="AM74" s="429"/>
      <c r="AN74" s="429"/>
      <c r="AO74" s="429"/>
      <c r="AP74" s="431"/>
    </row>
    <row r="75" spans="1:42" ht="13.5" customHeight="1">
      <c r="A75" s="432"/>
      <c r="B75" s="433"/>
      <c r="C75" s="433"/>
      <c r="D75" s="433"/>
      <c r="E75" s="433"/>
      <c r="F75" s="433"/>
      <c r="G75" s="433"/>
      <c r="H75" s="434"/>
      <c r="I75" s="435" t="s">
        <v>56</v>
      </c>
      <c r="J75" s="399"/>
      <c r="K75" s="436"/>
      <c r="L75" s="437" t="s">
        <v>57</v>
      </c>
      <c r="M75" s="390"/>
      <c r="N75" s="390"/>
      <c r="O75" s="390"/>
      <c r="P75" s="438"/>
      <c r="Q75" s="443">
        <f>S76+S77</f>
        <v>0</v>
      </c>
      <c r="R75" s="446" t="s">
        <v>58</v>
      </c>
      <c r="S75" s="49"/>
      <c r="T75" s="49"/>
      <c r="U75" s="49"/>
      <c r="V75" s="49"/>
      <c r="W75" s="49"/>
      <c r="X75" s="446" t="s">
        <v>59</v>
      </c>
      <c r="Y75" s="386">
        <f>V76+V77</f>
        <v>0</v>
      </c>
      <c r="Z75" s="389" t="s">
        <v>57</v>
      </c>
      <c r="AA75" s="390"/>
      <c r="AB75" s="390"/>
      <c r="AC75" s="390"/>
      <c r="AD75" s="391"/>
      <c r="AE75" s="398" t="s">
        <v>56</v>
      </c>
      <c r="AF75" s="399"/>
      <c r="AG75" s="400"/>
      <c r="AH75" s="401"/>
      <c r="AI75" s="402"/>
      <c r="AJ75" s="402"/>
      <c r="AK75" s="402"/>
      <c r="AL75" s="402"/>
      <c r="AM75" s="402"/>
      <c r="AN75" s="402"/>
      <c r="AO75" s="402"/>
      <c r="AP75" s="403"/>
    </row>
    <row r="76" spans="1:42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60</v>
      </c>
      <c r="J76" s="408"/>
      <c r="K76" s="409"/>
      <c r="L76" s="439"/>
      <c r="M76" s="393"/>
      <c r="N76" s="393"/>
      <c r="O76" s="393"/>
      <c r="P76" s="440"/>
      <c r="Q76" s="444"/>
      <c r="R76" s="447"/>
      <c r="S76" s="410"/>
      <c r="T76" s="411"/>
      <c r="U76" s="46" t="s">
        <v>61</v>
      </c>
      <c r="V76" s="412"/>
      <c r="W76" s="413"/>
      <c r="X76" s="447"/>
      <c r="Y76" s="387"/>
      <c r="Z76" s="392"/>
      <c r="AA76" s="393"/>
      <c r="AB76" s="393"/>
      <c r="AC76" s="393"/>
      <c r="AD76" s="394"/>
      <c r="AE76" s="414" t="s">
        <v>60</v>
      </c>
      <c r="AF76" s="408"/>
      <c r="AG76" s="415"/>
      <c r="AH76" s="449"/>
      <c r="AI76" s="405"/>
      <c r="AJ76" s="405"/>
      <c r="AK76" s="405"/>
      <c r="AL76" s="405"/>
      <c r="AM76" s="405"/>
      <c r="AN76" s="405"/>
      <c r="AO76" s="405"/>
      <c r="AP76" s="417"/>
    </row>
    <row r="77" spans="1:42" ht="13.5" customHeight="1">
      <c r="A77" s="404"/>
      <c r="B77" s="405"/>
      <c r="C77" s="405"/>
      <c r="D77" s="405"/>
      <c r="E77" s="405"/>
      <c r="F77" s="405"/>
      <c r="G77" s="405"/>
      <c r="H77" s="406"/>
      <c r="I77" s="407" t="s">
        <v>62</v>
      </c>
      <c r="J77" s="408"/>
      <c r="K77" s="409"/>
      <c r="L77" s="439"/>
      <c r="M77" s="393"/>
      <c r="N77" s="393"/>
      <c r="O77" s="393"/>
      <c r="P77" s="440"/>
      <c r="Q77" s="444"/>
      <c r="R77" s="447"/>
      <c r="S77" s="410"/>
      <c r="T77" s="411"/>
      <c r="U77" s="46" t="s">
        <v>61</v>
      </c>
      <c r="V77" s="412"/>
      <c r="W77" s="413"/>
      <c r="X77" s="447"/>
      <c r="Y77" s="387"/>
      <c r="Z77" s="392"/>
      <c r="AA77" s="393"/>
      <c r="AB77" s="393"/>
      <c r="AC77" s="393"/>
      <c r="AD77" s="394"/>
      <c r="AE77" s="414" t="s">
        <v>62</v>
      </c>
      <c r="AF77" s="408"/>
      <c r="AG77" s="415"/>
      <c r="AH77" s="416"/>
      <c r="AI77" s="405"/>
      <c r="AJ77" s="405"/>
      <c r="AK77" s="405"/>
      <c r="AL77" s="405"/>
      <c r="AM77" s="405"/>
      <c r="AN77" s="405"/>
      <c r="AO77" s="405"/>
      <c r="AP77" s="417"/>
    </row>
    <row r="78" spans="1:42" ht="13.5" customHeight="1" thickBot="1">
      <c r="A78" s="418"/>
      <c r="B78" s="419"/>
      <c r="C78" s="419"/>
      <c r="D78" s="419"/>
      <c r="E78" s="419"/>
      <c r="F78" s="419"/>
      <c r="G78" s="419"/>
      <c r="H78" s="420"/>
      <c r="I78" s="421" t="s">
        <v>63</v>
      </c>
      <c r="J78" s="422"/>
      <c r="K78" s="423"/>
      <c r="L78" s="441"/>
      <c r="M78" s="396"/>
      <c r="N78" s="396"/>
      <c r="O78" s="396"/>
      <c r="P78" s="442"/>
      <c r="Q78" s="445"/>
      <c r="R78" s="448"/>
      <c r="S78" s="48"/>
      <c r="T78" s="48"/>
      <c r="U78" s="48"/>
      <c r="V78" s="48"/>
      <c r="W78" s="48"/>
      <c r="X78" s="448"/>
      <c r="Y78" s="388"/>
      <c r="Z78" s="395"/>
      <c r="AA78" s="396"/>
      <c r="AB78" s="396"/>
      <c r="AC78" s="396"/>
      <c r="AD78" s="397"/>
      <c r="AE78" s="424" t="s">
        <v>63</v>
      </c>
      <c r="AF78" s="422"/>
      <c r="AG78" s="425"/>
      <c r="AH78" s="426"/>
      <c r="AI78" s="419"/>
      <c r="AJ78" s="419"/>
      <c r="AK78" s="419"/>
      <c r="AL78" s="419"/>
      <c r="AM78" s="419"/>
      <c r="AN78" s="419"/>
      <c r="AO78" s="419"/>
      <c r="AP78" s="427"/>
    </row>
  </sheetData>
  <mergeCells count="293">
    <mergeCell ref="G5:H5"/>
    <mergeCell ref="AB5:AC5"/>
    <mergeCell ref="AD5:AI5"/>
    <mergeCell ref="AJ5:AK5"/>
    <mergeCell ref="A8:AP8"/>
    <mergeCell ref="A9:H9"/>
    <mergeCell ref="I9:K10"/>
    <mergeCell ref="L9:P12"/>
    <mergeCell ref="Q9:Q12"/>
    <mergeCell ref="R9:R12"/>
    <mergeCell ref="I11:K11"/>
    <mergeCell ref="S11:T11"/>
    <mergeCell ref="V11:W11"/>
    <mergeCell ref="AE11:AG11"/>
    <mergeCell ref="AH11:AP11"/>
    <mergeCell ref="A12:H12"/>
    <mergeCell ref="I12:K12"/>
    <mergeCell ref="AE12:AG12"/>
    <mergeCell ref="AH12:AP12"/>
    <mergeCell ref="X9:X12"/>
    <mergeCell ref="Y9:Y12"/>
    <mergeCell ref="Z9:AD12"/>
    <mergeCell ref="AE9:AG10"/>
    <mergeCell ref="AH9:AP9"/>
    <mergeCell ref="A10:H10"/>
    <mergeCell ref="S10:T10"/>
    <mergeCell ref="V10:W10"/>
    <mergeCell ref="AH10:AP10"/>
    <mergeCell ref="A11:H11"/>
    <mergeCell ref="A13:AP13"/>
    <mergeCell ref="I14:K15"/>
    <mergeCell ref="L14:P17"/>
    <mergeCell ref="Q14:Q17"/>
    <mergeCell ref="R14:R17"/>
    <mergeCell ref="X14:X17"/>
    <mergeCell ref="Y14:Y17"/>
    <mergeCell ref="Z14:AD17"/>
    <mergeCell ref="AE14:AG15"/>
    <mergeCell ref="AH16:AP16"/>
    <mergeCell ref="A17:H17"/>
    <mergeCell ref="I17:K17"/>
    <mergeCell ref="AE17:AG17"/>
    <mergeCell ref="AH17:AP17"/>
    <mergeCell ref="S12:W12"/>
    <mergeCell ref="A18:AP18"/>
    <mergeCell ref="AH14:AP14"/>
    <mergeCell ref="S15:T15"/>
    <mergeCell ref="V15:W15"/>
    <mergeCell ref="AH15:AP15"/>
    <mergeCell ref="A16:H16"/>
    <mergeCell ref="I16:K16"/>
    <mergeCell ref="S16:T16"/>
    <mergeCell ref="V16:W16"/>
    <mergeCell ref="AE16:AG16"/>
    <mergeCell ref="A14:H15"/>
    <mergeCell ref="AE21:AG21"/>
    <mergeCell ref="AH21:AP21"/>
    <mergeCell ref="A22:H22"/>
    <mergeCell ref="I22:K22"/>
    <mergeCell ref="AE22:AG22"/>
    <mergeCell ref="AH22:AP22"/>
    <mergeCell ref="Y19:Y22"/>
    <mergeCell ref="Z19:AD22"/>
    <mergeCell ref="AE19:AG20"/>
    <mergeCell ref="A20:H20"/>
    <mergeCell ref="S20:T20"/>
    <mergeCell ref="V20:W20"/>
    <mergeCell ref="A21:H21"/>
    <mergeCell ref="I21:K21"/>
    <mergeCell ref="A19:H19"/>
    <mergeCell ref="I19:K20"/>
    <mergeCell ref="L19:P22"/>
    <mergeCell ref="Q19:Q22"/>
    <mergeCell ref="R19:R22"/>
    <mergeCell ref="X19:X22"/>
    <mergeCell ref="S21:T21"/>
    <mergeCell ref="V21:W21"/>
    <mergeCell ref="A23:AP23"/>
    <mergeCell ref="I24:K25"/>
    <mergeCell ref="L24:P27"/>
    <mergeCell ref="Q24:Q27"/>
    <mergeCell ref="R24:R27"/>
    <mergeCell ref="X24:X27"/>
    <mergeCell ref="Y24:Y27"/>
    <mergeCell ref="Z24:AD27"/>
    <mergeCell ref="AE24:AG25"/>
    <mergeCell ref="AH26:AP26"/>
    <mergeCell ref="A27:H27"/>
    <mergeCell ref="I27:K27"/>
    <mergeCell ref="S27:W27"/>
    <mergeCell ref="AE27:AG27"/>
    <mergeCell ref="AH27:AP27"/>
    <mergeCell ref="AH24:AP24"/>
    <mergeCell ref="S25:T25"/>
    <mergeCell ref="V25:W25"/>
    <mergeCell ref="AH25:AP25"/>
    <mergeCell ref="A26:H26"/>
    <mergeCell ref="I26:K26"/>
    <mergeCell ref="S26:T26"/>
    <mergeCell ref="V26:W26"/>
    <mergeCell ref="AE26:AG26"/>
    <mergeCell ref="G30:H30"/>
    <mergeCell ref="AB30:AC30"/>
    <mergeCell ref="AD30:AI30"/>
    <mergeCell ref="AJ30:AK30"/>
    <mergeCell ref="A33:AP33"/>
    <mergeCell ref="A34:H34"/>
    <mergeCell ref="I34:K35"/>
    <mergeCell ref="L34:P37"/>
    <mergeCell ref="Q34:Q37"/>
    <mergeCell ref="R34:R37"/>
    <mergeCell ref="I36:K36"/>
    <mergeCell ref="S36:T36"/>
    <mergeCell ref="V36:W36"/>
    <mergeCell ref="AE36:AG36"/>
    <mergeCell ref="AH36:AP36"/>
    <mergeCell ref="A37:H37"/>
    <mergeCell ref="I37:K37"/>
    <mergeCell ref="AE37:AG37"/>
    <mergeCell ref="AH37:AP37"/>
    <mergeCell ref="X34:X37"/>
    <mergeCell ref="Y34:Y37"/>
    <mergeCell ref="Z34:AD37"/>
    <mergeCell ref="AE34:AG35"/>
    <mergeCell ref="AH34:AP34"/>
    <mergeCell ref="A35:H35"/>
    <mergeCell ref="S35:T35"/>
    <mergeCell ref="V35:W35"/>
    <mergeCell ref="AH35:AP35"/>
    <mergeCell ref="A36:H36"/>
    <mergeCell ref="A38:AP38"/>
    <mergeCell ref="I39:K40"/>
    <mergeCell ref="L39:P42"/>
    <mergeCell ref="Q39:Q42"/>
    <mergeCell ref="R39:R42"/>
    <mergeCell ref="X39:X42"/>
    <mergeCell ref="Y39:Y42"/>
    <mergeCell ref="Z39:AD42"/>
    <mergeCell ref="AE39:AG40"/>
    <mergeCell ref="AH41:AP41"/>
    <mergeCell ref="A42:H42"/>
    <mergeCell ref="I42:K42"/>
    <mergeCell ref="AE42:AG42"/>
    <mergeCell ref="AH42:AP42"/>
    <mergeCell ref="A43:AP43"/>
    <mergeCell ref="AH39:AP39"/>
    <mergeCell ref="S40:T40"/>
    <mergeCell ref="V40:W40"/>
    <mergeCell ref="AH40:AP40"/>
    <mergeCell ref="A41:H41"/>
    <mergeCell ref="I41:K41"/>
    <mergeCell ref="S41:T41"/>
    <mergeCell ref="V41:W41"/>
    <mergeCell ref="AE41:AG41"/>
    <mergeCell ref="AE46:AG46"/>
    <mergeCell ref="AH46:AP46"/>
    <mergeCell ref="A47:H47"/>
    <mergeCell ref="I47:K47"/>
    <mergeCell ref="AE47:AG47"/>
    <mergeCell ref="AH47:AP47"/>
    <mergeCell ref="Y44:Y47"/>
    <mergeCell ref="Z44:AD47"/>
    <mergeCell ref="AE44:AG45"/>
    <mergeCell ref="AH44:AP44"/>
    <mergeCell ref="A45:H45"/>
    <mergeCell ref="S45:T45"/>
    <mergeCell ref="V45:W45"/>
    <mergeCell ref="AH45:AP45"/>
    <mergeCell ref="A46:H46"/>
    <mergeCell ref="I46:K46"/>
    <mergeCell ref="A44:H44"/>
    <mergeCell ref="I44:K45"/>
    <mergeCell ref="L44:P47"/>
    <mergeCell ref="Q44:Q47"/>
    <mergeCell ref="R44:R47"/>
    <mergeCell ref="X44:X47"/>
    <mergeCell ref="S46:T46"/>
    <mergeCell ref="V46:W46"/>
    <mergeCell ref="G50:H50"/>
    <mergeCell ref="AB50:AC50"/>
    <mergeCell ref="AD50:AI50"/>
    <mergeCell ref="AJ50:AK50"/>
    <mergeCell ref="A53:AP53"/>
    <mergeCell ref="A54:H54"/>
    <mergeCell ref="I54:K55"/>
    <mergeCell ref="L54:P57"/>
    <mergeCell ref="Q54:Q57"/>
    <mergeCell ref="R54:R57"/>
    <mergeCell ref="I56:K56"/>
    <mergeCell ref="S56:T56"/>
    <mergeCell ref="V56:W56"/>
    <mergeCell ref="AE56:AG56"/>
    <mergeCell ref="AH56:AP56"/>
    <mergeCell ref="A57:H57"/>
    <mergeCell ref="I57:K57"/>
    <mergeCell ref="AE57:AG57"/>
    <mergeCell ref="AH57:AP57"/>
    <mergeCell ref="X54:X57"/>
    <mergeCell ref="Y54:Y57"/>
    <mergeCell ref="Z54:AD57"/>
    <mergeCell ref="AE54:AG55"/>
    <mergeCell ref="AH54:AP54"/>
    <mergeCell ref="A55:H55"/>
    <mergeCell ref="S55:T55"/>
    <mergeCell ref="V55:W55"/>
    <mergeCell ref="AH55:AP55"/>
    <mergeCell ref="A56:H56"/>
    <mergeCell ref="A58:AP58"/>
    <mergeCell ref="A59:H59"/>
    <mergeCell ref="I59:K60"/>
    <mergeCell ref="L59:P62"/>
    <mergeCell ref="Q59:Q62"/>
    <mergeCell ref="R59:R62"/>
    <mergeCell ref="X59:X62"/>
    <mergeCell ref="Y59:Y62"/>
    <mergeCell ref="Z59:AD62"/>
    <mergeCell ref="AE59:AG60"/>
    <mergeCell ref="AH61:AP61"/>
    <mergeCell ref="A62:H62"/>
    <mergeCell ref="I62:K62"/>
    <mergeCell ref="AE62:AG62"/>
    <mergeCell ref="AH62:AP62"/>
    <mergeCell ref="A63:AP63"/>
    <mergeCell ref="AH59:AP59"/>
    <mergeCell ref="A60:H60"/>
    <mergeCell ref="S60:T60"/>
    <mergeCell ref="V60:W60"/>
    <mergeCell ref="AH60:AP60"/>
    <mergeCell ref="A61:H61"/>
    <mergeCell ref="I61:K61"/>
    <mergeCell ref="S61:T61"/>
    <mergeCell ref="V61:W61"/>
    <mergeCell ref="AE61:AG61"/>
    <mergeCell ref="G66:H66"/>
    <mergeCell ref="AB66:AC66"/>
    <mergeCell ref="AD66:AI66"/>
    <mergeCell ref="AJ66:AK66"/>
    <mergeCell ref="A69:AP69"/>
    <mergeCell ref="A70:H70"/>
    <mergeCell ref="I70:K71"/>
    <mergeCell ref="L70:P73"/>
    <mergeCell ref="Q70:Q73"/>
    <mergeCell ref="R70:R73"/>
    <mergeCell ref="A72:H72"/>
    <mergeCell ref="I72:K72"/>
    <mergeCell ref="S72:T72"/>
    <mergeCell ref="V72:W72"/>
    <mergeCell ref="AE72:AG72"/>
    <mergeCell ref="AH72:AP72"/>
    <mergeCell ref="X70:X73"/>
    <mergeCell ref="Y70:Y73"/>
    <mergeCell ref="Z70:AD73"/>
    <mergeCell ref="AE70:AG70"/>
    <mergeCell ref="AH70:AP70"/>
    <mergeCell ref="A71:H71"/>
    <mergeCell ref="S71:T71"/>
    <mergeCell ref="V71:W71"/>
    <mergeCell ref="A78:H78"/>
    <mergeCell ref="I78:K78"/>
    <mergeCell ref="AE78:AG78"/>
    <mergeCell ref="AH78:AP78"/>
    <mergeCell ref="AH76:AP76"/>
    <mergeCell ref="A77:H77"/>
    <mergeCell ref="I77:K77"/>
    <mergeCell ref="S77:T77"/>
    <mergeCell ref="V77:W77"/>
    <mergeCell ref="AE77:AG77"/>
    <mergeCell ref="AH77:AP77"/>
    <mergeCell ref="X75:X78"/>
    <mergeCell ref="A24:H25"/>
    <mergeCell ref="AH19:AP20"/>
    <mergeCell ref="A39:H40"/>
    <mergeCell ref="Y75:Y78"/>
    <mergeCell ref="Z75:AD78"/>
    <mergeCell ref="AE75:AG75"/>
    <mergeCell ref="AH75:AP75"/>
    <mergeCell ref="A76:H76"/>
    <mergeCell ref="I76:K76"/>
    <mergeCell ref="S76:T76"/>
    <mergeCell ref="V76:W76"/>
    <mergeCell ref="AE76:AG76"/>
    <mergeCell ref="AE71:AG71"/>
    <mergeCell ref="AH71:AP71"/>
    <mergeCell ref="A73:H73"/>
    <mergeCell ref="I73:K73"/>
    <mergeCell ref="AE73:AG73"/>
    <mergeCell ref="AH73:AP73"/>
    <mergeCell ref="A74:AP74"/>
    <mergeCell ref="A75:H75"/>
    <mergeCell ref="I75:K75"/>
    <mergeCell ref="L75:P78"/>
    <mergeCell ref="Q75:Q78"/>
    <mergeCell ref="R75:R78"/>
  </mergeCells>
  <phoneticPr fontId="1"/>
  <dataValidations count="4">
    <dataValidation type="list" allowBlank="1" showInputMessage="1" showErrorMessage="1" sqref="L34:P37 L39:P42 Z44:AD47 Z34:AD37 Z39:AD42 L44:P47" xr:uid="{8FB21290-E22C-4705-A9E9-E88878F8D424}">
      <formula1>"　　,室蘭シニア50サッカークラブ,苫小牧シニア50サッカークラブ,函館四十雀50,M.C.NEO Senior50,伊達登別四十雀SC50,桧山シニアFC50"</formula1>
    </dataValidation>
    <dataValidation type="list" allowBlank="1" showInputMessage="1" showErrorMessage="1" sqref="L54:P57 Z54:AD57 L59:P62 Z59:AD62" xr:uid="{71A8FD65-3561-4C1E-8C54-AF526FB9FD1D}">
      <formula1>"　　,室蘭シニア60サッカークラブ,苫小牧シニア60サッカークラブ,函館四十雀60"</formula1>
    </dataValidation>
    <dataValidation type="list" allowBlank="1" showInputMessage="1" showErrorMessage="1" sqref="L70:P73 L75:P78 Z70:AD73 Z75:AD78" xr:uid="{4A51BEA4-7E3D-415A-A5C2-64237C5BC132}">
      <formula1>"　　,FC70室蘭,苫小牧シニア70サッカークラブ,函館四十雀70"</formula1>
    </dataValidation>
    <dataValidation type="list" allowBlank="1" showInputMessage="1" showErrorMessage="1" sqref="L9:P12 L14:P17 L19:P22 L24:P27 Z9:AD12 Z14:AD17 Z19:AD22 Z24:AD27" xr:uid="{BA474CD1-6A35-4C34-9A67-FAEE7456D652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A1:AR29"/>
  <sheetViews>
    <sheetView showGridLines="0" view="pageBreakPreview" zoomScale="124" zoomScaleNormal="154" zoomScaleSheetLayoutView="124" workbookViewId="0">
      <selection activeCell="Q19" sqref="Q19:R22"/>
    </sheetView>
  </sheetViews>
  <sheetFormatPr defaultColWidth="11" defaultRowHeight="13.35" customHeight="1"/>
  <cols>
    <col min="1" max="44" width="2.75" style="40" customWidth="1"/>
    <col min="45" max="45" width="3" style="40" customWidth="1"/>
    <col min="46" max="16384" width="11" style="40"/>
  </cols>
  <sheetData>
    <row r="1" spans="1:44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</row>
    <row r="2" spans="1:44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</row>
    <row r="3" spans="1:44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46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</row>
    <row r="4" spans="1:44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</row>
    <row r="5" spans="1:44" ht="12.75" customHeight="1">
      <c r="A5" s="44" t="s">
        <v>47</v>
      </c>
      <c r="B5" s="15">
        <v>3</v>
      </c>
      <c r="C5" s="42" t="s">
        <v>48</v>
      </c>
      <c r="D5" s="38"/>
      <c r="E5" s="43"/>
      <c r="F5" s="43"/>
      <c r="G5" s="450" t="s">
        <v>49</v>
      </c>
      <c r="H5" s="450"/>
      <c r="I5" s="45" t="s">
        <v>136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6" t="s">
        <v>51</v>
      </c>
      <c r="W5" s="38"/>
      <c r="X5" s="43"/>
      <c r="Y5" s="43"/>
      <c r="Z5" s="43"/>
      <c r="AA5" s="43"/>
      <c r="AB5" s="43"/>
      <c r="AC5" s="43"/>
      <c r="AD5" s="451" t="s">
        <v>52</v>
      </c>
      <c r="AE5" s="451"/>
      <c r="AF5" s="452">
        <v>45816</v>
      </c>
      <c r="AG5" s="452"/>
      <c r="AH5" s="452"/>
      <c r="AI5" s="452"/>
      <c r="AJ5" s="452"/>
      <c r="AK5" s="452"/>
      <c r="AL5" s="452" t="s">
        <v>53</v>
      </c>
      <c r="AM5" s="452"/>
      <c r="AN5" s="43" t="s">
        <v>54</v>
      </c>
      <c r="AO5" s="43"/>
      <c r="AP5" s="43"/>
      <c r="AQ5" s="43"/>
      <c r="AR5" s="43"/>
    </row>
    <row r="6" spans="1:44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</row>
    <row r="7" spans="1:44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</row>
    <row r="8" spans="1:44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4"/>
    </row>
    <row r="9" spans="1:44" ht="13.5" customHeight="1">
      <c r="A9" s="675"/>
      <c r="B9" s="676"/>
      <c r="C9" s="676"/>
      <c r="D9" s="676"/>
      <c r="E9" s="676"/>
      <c r="F9" s="676"/>
      <c r="G9" s="676"/>
      <c r="H9" s="677"/>
      <c r="I9" s="435" t="s">
        <v>56</v>
      </c>
      <c r="J9" s="399"/>
      <c r="K9" s="436"/>
      <c r="L9" s="437" t="s">
        <v>137</v>
      </c>
      <c r="M9" s="390"/>
      <c r="N9" s="390"/>
      <c r="O9" s="390"/>
      <c r="P9" s="438"/>
      <c r="Q9" s="443">
        <f>T10+T11</f>
        <v>0</v>
      </c>
      <c r="R9" s="1070"/>
      <c r="S9" s="446" t="s">
        <v>58</v>
      </c>
      <c r="T9" s="49"/>
      <c r="U9" s="49"/>
      <c r="V9" s="49"/>
      <c r="W9" s="49"/>
      <c r="X9" s="49"/>
      <c r="Y9" s="446" t="s">
        <v>59</v>
      </c>
      <c r="Z9" s="678">
        <f>W10+W11</f>
        <v>4</v>
      </c>
      <c r="AA9" s="1060"/>
      <c r="AB9" s="389" t="s">
        <v>133</v>
      </c>
      <c r="AC9" s="390"/>
      <c r="AD9" s="390"/>
      <c r="AE9" s="390"/>
      <c r="AF9" s="391"/>
      <c r="AG9" s="398" t="s">
        <v>56</v>
      </c>
      <c r="AH9" s="399"/>
      <c r="AI9" s="400"/>
      <c r="AJ9" s="658" t="s">
        <v>220</v>
      </c>
      <c r="AK9" s="659"/>
      <c r="AL9" s="659"/>
      <c r="AM9" s="659"/>
      <c r="AN9" s="659"/>
      <c r="AO9" s="659"/>
      <c r="AP9" s="659"/>
      <c r="AQ9" s="659"/>
      <c r="AR9" s="660"/>
    </row>
    <row r="10" spans="1:44" ht="13.5" customHeight="1">
      <c r="A10" s="667"/>
      <c r="B10" s="668"/>
      <c r="C10" s="668"/>
      <c r="D10" s="668"/>
      <c r="E10" s="668"/>
      <c r="F10" s="668"/>
      <c r="G10" s="668"/>
      <c r="H10" s="669"/>
      <c r="I10" s="407" t="s">
        <v>60</v>
      </c>
      <c r="J10" s="408"/>
      <c r="K10" s="409"/>
      <c r="L10" s="439"/>
      <c r="M10" s="393"/>
      <c r="N10" s="393"/>
      <c r="O10" s="393"/>
      <c r="P10" s="440"/>
      <c r="Q10" s="444"/>
      <c r="R10" s="447"/>
      <c r="S10" s="447"/>
      <c r="T10" s="410">
        <v>0</v>
      </c>
      <c r="U10" s="411"/>
      <c r="V10" s="46" t="s">
        <v>61</v>
      </c>
      <c r="W10" s="412">
        <v>0</v>
      </c>
      <c r="X10" s="413"/>
      <c r="Y10" s="447"/>
      <c r="Z10" s="447"/>
      <c r="AA10" s="387"/>
      <c r="AB10" s="392"/>
      <c r="AC10" s="393"/>
      <c r="AD10" s="393"/>
      <c r="AE10" s="393"/>
      <c r="AF10" s="394"/>
      <c r="AG10" s="414" t="s">
        <v>60</v>
      </c>
      <c r="AH10" s="408"/>
      <c r="AI10" s="415"/>
      <c r="AJ10" s="416"/>
      <c r="AK10" s="405"/>
      <c r="AL10" s="405"/>
      <c r="AM10" s="405"/>
      <c r="AN10" s="405"/>
      <c r="AO10" s="405"/>
      <c r="AP10" s="405"/>
      <c r="AQ10" s="405"/>
      <c r="AR10" s="417"/>
    </row>
    <row r="11" spans="1:44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47"/>
      <c r="T11" s="410">
        <v>0</v>
      </c>
      <c r="U11" s="411"/>
      <c r="V11" s="46" t="s">
        <v>61</v>
      </c>
      <c r="W11" s="412">
        <v>4</v>
      </c>
      <c r="X11" s="413"/>
      <c r="Y11" s="447"/>
      <c r="Z11" s="447"/>
      <c r="AA11" s="387"/>
      <c r="AB11" s="392"/>
      <c r="AC11" s="393"/>
      <c r="AD11" s="393"/>
      <c r="AE11" s="393"/>
      <c r="AF11" s="394"/>
      <c r="AG11" s="414" t="s">
        <v>62</v>
      </c>
      <c r="AH11" s="408"/>
      <c r="AI11" s="415"/>
      <c r="AJ11" s="449"/>
      <c r="AK11" s="405"/>
      <c r="AL11" s="405"/>
      <c r="AM11" s="405"/>
      <c r="AN11" s="405"/>
      <c r="AO11" s="405"/>
      <c r="AP11" s="405"/>
      <c r="AQ11" s="405"/>
      <c r="AR11" s="417"/>
    </row>
    <row r="12" spans="1:44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48"/>
      <c r="T12" s="48"/>
      <c r="U12" s="48"/>
      <c r="V12" s="48"/>
      <c r="W12" s="48"/>
      <c r="X12" s="48"/>
      <c r="Y12" s="448"/>
      <c r="Z12" s="448"/>
      <c r="AA12" s="388"/>
      <c r="AB12" s="395"/>
      <c r="AC12" s="396"/>
      <c r="AD12" s="396"/>
      <c r="AE12" s="396"/>
      <c r="AF12" s="397"/>
      <c r="AG12" s="424" t="s">
        <v>63</v>
      </c>
      <c r="AH12" s="422"/>
      <c r="AI12" s="425"/>
      <c r="AJ12" s="672"/>
      <c r="AK12" s="646"/>
      <c r="AL12" s="646"/>
      <c r="AM12" s="646"/>
      <c r="AN12" s="646"/>
      <c r="AO12" s="646"/>
      <c r="AP12" s="646"/>
      <c r="AQ12" s="646"/>
      <c r="AR12" s="673"/>
    </row>
    <row r="13" spans="1:44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29"/>
      <c r="AQ13" s="429"/>
      <c r="AR13" s="431"/>
    </row>
    <row r="14" spans="1:44" ht="13.5" customHeight="1">
      <c r="A14" s="1207" t="s">
        <v>182</v>
      </c>
      <c r="B14" s="402"/>
      <c r="C14" s="402"/>
      <c r="D14" s="402"/>
      <c r="E14" s="402"/>
      <c r="F14" s="402"/>
      <c r="G14" s="402"/>
      <c r="H14" s="1208"/>
      <c r="I14" s="435" t="s">
        <v>56</v>
      </c>
      <c r="J14" s="399"/>
      <c r="K14" s="436"/>
      <c r="L14" s="437" t="s">
        <v>130</v>
      </c>
      <c r="M14" s="390"/>
      <c r="N14" s="390"/>
      <c r="O14" s="390"/>
      <c r="P14" s="438"/>
      <c r="Q14" s="443">
        <f>T15+T16</f>
        <v>1</v>
      </c>
      <c r="R14" s="1070"/>
      <c r="S14" s="446" t="s">
        <v>58</v>
      </c>
      <c r="T14" s="49"/>
      <c r="U14" s="49"/>
      <c r="V14" s="49"/>
      <c r="W14" s="49"/>
      <c r="X14" s="49"/>
      <c r="Y14" s="446" t="s">
        <v>59</v>
      </c>
      <c r="Z14" s="678">
        <f>W15+W16</f>
        <v>1</v>
      </c>
      <c r="AA14" s="1060"/>
      <c r="AB14" s="389" t="s">
        <v>134</v>
      </c>
      <c r="AC14" s="390"/>
      <c r="AD14" s="390"/>
      <c r="AE14" s="390"/>
      <c r="AF14" s="391"/>
      <c r="AG14" s="398" t="s">
        <v>56</v>
      </c>
      <c r="AH14" s="399"/>
      <c r="AI14" s="400"/>
      <c r="AJ14" s="637" t="s">
        <v>183</v>
      </c>
      <c r="AK14" s="433"/>
      <c r="AL14" s="433"/>
      <c r="AM14" s="433"/>
      <c r="AN14" s="433"/>
      <c r="AO14" s="433"/>
      <c r="AP14" s="433"/>
      <c r="AQ14" s="433"/>
      <c r="AR14" s="638"/>
    </row>
    <row r="15" spans="1:44" ht="13.5" customHeight="1">
      <c r="A15" s="649"/>
      <c r="B15" s="650"/>
      <c r="C15" s="650"/>
      <c r="D15" s="650"/>
      <c r="E15" s="650"/>
      <c r="F15" s="650"/>
      <c r="G15" s="650"/>
      <c r="H15" s="651"/>
      <c r="I15" s="407" t="s">
        <v>60</v>
      </c>
      <c r="J15" s="408"/>
      <c r="K15" s="409"/>
      <c r="L15" s="439"/>
      <c r="M15" s="393"/>
      <c r="N15" s="393"/>
      <c r="O15" s="393"/>
      <c r="P15" s="440"/>
      <c r="Q15" s="444"/>
      <c r="R15" s="447"/>
      <c r="S15" s="447"/>
      <c r="T15" s="410">
        <v>0</v>
      </c>
      <c r="U15" s="411"/>
      <c r="V15" s="46" t="s">
        <v>61</v>
      </c>
      <c r="W15" s="412">
        <v>1</v>
      </c>
      <c r="X15" s="413"/>
      <c r="Y15" s="447"/>
      <c r="Z15" s="447"/>
      <c r="AA15" s="387"/>
      <c r="AB15" s="392"/>
      <c r="AC15" s="393"/>
      <c r="AD15" s="393"/>
      <c r="AE15" s="393"/>
      <c r="AF15" s="394"/>
      <c r="AG15" s="414" t="s">
        <v>60</v>
      </c>
      <c r="AH15" s="408"/>
      <c r="AI15" s="415"/>
      <c r="AJ15" s="449"/>
      <c r="AK15" s="405"/>
      <c r="AL15" s="405"/>
      <c r="AM15" s="405"/>
      <c r="AN15" s="405"/>
      <c r="AO15" s="405"/>
      <c r="AP15" s="405"/>
      <c r="AQ15" s="405"/>
      <c r="AR15" s="417"/>
    </row>
    <row r="16" spans="1:44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47"/>
      <c r="T16" s="410">
        <v>1</v>
      </c>
      <c r="U16" s="411"/>
      <c r="V16" s="46" t="s">
        <v>61</v>
      </c>
      <c r="W16" s="412">
        <v>0</v>
      </c>
      <c r="X16" s="413"/>
      <c r="Y16" s="447"/>
      <c r="Z16" s="447"/>
      <c r="AA16" s="387"/>
      <c r="AB16" s="392"/>
      <c r="AC16" s="393"/>
      <c r="AD16" s="393"/>
      <c r="AE16" s="393"/>
      <c r="AF16" s="394"/>
      <c r="AG16" s="414" t="s">
        <v>62</v>
      </c>
      <c r="AH16" s="408"/>
      <c r="AI16" s="415"/>
      <c r="AJ16" s="670"/>
      <c r="AK16" s="653"/>
      <c r="AL16" s="653"/>
      <c r="AM16" s="653"/>
      <c r="AN16" s="653"/>
      <c r="AO16" s="653"/>
      <c r="AP16" s="653"/>
      <c r="AQ16" s="653"/>
      <c r="AR16" s="671"/>
    </row>
    <row r="17" spans="1:44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48"/>
      <c r="T17" s="48"/>
      <c r="U17" s="48"/>
      <c r="V17" s="48"/>
      <c r="W17" s="48"/>
      <c r="X17" s="48"/>
      <c r="Y17" s="448"/>
      <c r="Z17" s="448"/>
      <c r="AA17" s="388"/>
      <c r="AB17" s="395"/>
      <c r="AC17" s="396"/>
      <c r="AD17" s="396"/>
      <c r="AE17" s="396"/>
      <c r="AF17" s="397"/>
      <c r="AG17" s="424" t="s">
        <v>63</v>
      </c>
      <c r="AH17" s="422"/>
      <c r="AI17" s="425"/>
      <c r="AJ17" s="672"/>
      <c r="AK17" s="646"/>
      <c r="AL17" s="646"/>
      <c r="AM17" s="646"/>
      <c r="AN17" s="646"/>
      <c r="AO17" s="646"/>
      <c r="AP17" s="646"/>
      <c r="AQ17" s="646"/>
      <c r="AR17" s="673"/>
    </row>
    <row r="18" spans="1:44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31"/>
    </row>
    <row r="19" spans="1:44" ht="13.5" customHeight="1">
      <c r="A19" s="655"/>
      <c r="B19" s="656"/>
      <c r="C19" s="656"/>
      <c r="D19" s="656"/>
      <c r="E19" s="656"/>
      <c r="F19" s="656"/>
      <c r="G19" s="656"/>
      <c r="H19" s="657"/>
      <c r="I19" s="435" t="s">
        <v>56</v>
      </c>
      <c r="J19" s="399"/>
      <c r="K19" s="436"/>
      <c r="L19" s="437" t="s">
        <v>135</v>
      </c>
      <c r="M19" s="390"/>
      <c r="N19" s="390"/>
      <c r="O19" s="390"/>
      <c r="P19" s="438"/>
      <c r="Q19" s="443">
        <f>T20+T21</f>
        <v>0</v>
      </c>
      <c r="R19" s="1070"/>
      <c r="S19" s="446" t="s">
        <v>58</v>
      </c>
      <c r="T19" s="49"/>
      <c r="U19" s="49"/>
      <c r="V19" s="49"/>
      <c r="W19" s="49"/>
      <c r="X19" s="49"/>
      <c r="Y19" s="446" t="s">
        <v>59</v>
      </c>
      <c r="Z19" s="678">
        <f>W20+W21</f>
        <v>3</v>
      </c>
      <c r="AA19" s="1060"/>
      <c r="AB19" s="389" t="s">
        <v>128</v>
      </c>
      <c r="AC19" s="390"/>
      <c r="AD19" s="390"/>
      <c r="AE19" s="390"/>
      <c r="AF19" s="391"/>
      <c r="AG19" s="398" t="s">
        <v>56</v>
      </c>
      <c r="AH19" s="399"/>
      <c r="AI19" s="400"/>
      <c r="AJ19" s="687" t="s">
        <v>184</v>
      </c>
      <c r="AK19" s="688"/>
      <c r="AL19" s="688"/>
      <c r="AM19" s="688"/>
      <c r="AN19" s="688"/>
      <c r="AO19" s="688"/>
      <c r="AP19" s="688"/>
      <c r="AQ19" s="688"/>
      <c r="AR19" s="689"/>
    </row>
    <row r="20" spans="1:44" ht="13.5" customHeight="1">
      <c r="A20" s="649"/>
      <c r="B20" s="650"/>
      <c r="C20" s="650"/>
      <c r="D20" s="650"/>
      <c r="E20" s="650"/>
      <c r="F20" s="650"/>
      <c r="G20" s="650"/>
      <c r="H20" s="651"/>
      <c r="I20" s="407" t="s">
        <v>60</v>
      </c>
      <c r="J20" s="408"/>
      <c r="K20" s="409"/>
      <c r="L20" s="439"/>
      <c r="M20" s="393"/>
      <c r="N20" s="393"/>
      <c r="O20" s="393"/>
      <c r="P20" s="440"/>
      <c r="Q20" s="444"/>
      <c r="R20" s="447"/>
      <c r="S20" s="447"/>
      <c r="T20" s="410">
        <v>0</v>
      </c>
      <c r="U20" s="411"/>
      <c r="V20" s="46" t="s">
        <v>61</v>
      </c>
      <c r="W20" s="412">
        <v>0</v>
      </c>
      <c r="X20" s="413"/>
      <c r="Y20" s="447"/>
      <c r="Z20" s="447"/>
      <c r="AA20" s="387"/>
      <c r="AB20" s="392"/>
      <c r="AC20" s="393"/>
      <c r="AD20" s="393"/>
      <c r="AE20" s="393"/>
      <c r="AF20" s="394"/>
      <c r="AG20" s="414" t="s">
        <v>60</v>
      </c>
      <c r="AH20" s="408"/>
      <c r="AI20" s="415"/>
      <c r="AJ20" s="686"/>
      <c r="AK20" s="471"/>
      <c r="AL20" s="471"/>
      <c r="AM20" s="471"/>
      <c r="AN20" s="471"/>
      <c r="AO20" s="471"/>
      <c r="AP20" s="471"/>
      <c r="AQ20" s="471"/>
      <c r="AR20" s="472"/>
    </row>
    <row r="21" spans="1:44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47"/>
      <c r="T21" s="410">
        <v>0</v>
      </c>
      <c r="U21" s="411"/>
      <c r="V21" s="46" t="s">
        <v>61</v>
      </c>
      <c r="W21" s="412">
        <v>3</v>
      </c>
      <c r="X21" s="413"/>
      <c r="Y21" s="447"/>
      <c r="Z21" s="447"/>
      <c r="AA21" s="387"/>
      <c r="AB21" s="392"/>
      <c r="AC21" s="393"/>
      <c r="AD21" s="393"/>
      <c r="AE21" s="393"/>
      <c r="AF21" s="394"/>
      <c r="AG21" s="414" t="s">
        <v>62</v>
      </c>
      <c r="AH21" s="408"/>
      <c r="AI21" s="415"/>
      <c r="AJ21" s="642"/>
      <c r="AK21" s="643"/>
      <c r="AL21" s="643"/>
      <c r="AM21" s="643"/>
      <c r="AN21" s="643"/>
      <c r="AO21" s="643"/>
      <c r="AP21" s="643"/>
      <c r="AQ21" s="643"/>
      <c r="AR21" s="644"/>
    </row>
    <row r="22" spans="1:44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48"/>
      <c r="T22" s="48"/>
      <c r="U22" s="48"/>
      <c r="V22" s="48"/>
      <c r="W22" s="48"/>
      <c r="X22" s="48"/>
      <c r="Y22" s="448"/>
      <c r="Z22" s="448"/>
      <c r="AA22" s="388"/>
      <c r="AB22" s="395"/>
      <c r="AC22" s="396"/>
      <c r="AD22" s="396"/>
      <c r="AE22" s="396"/>
      <c r="AF22" s="397"/>
      <c r="AG22" s="424" t="s">
        <v>63</v>
      </c>
      <c r="AH22" s="422"/>
      <c r="AI22" s="425"/>
      <c r="AJ22" s="648"/>
      <c r="AK22" s="422"/>
      <c r="AL22" s="422"/>
      <c r="AM22" s="422"/>
      <c r="AN22" s="422"/>
      <c r="AO22" s="422"/>
      <c r="AP22" s="422"/>
      <c r="AQ22" s="422"/>
      <c r="AR22" s="423"/>
    </row>
    <row r="23" spans="1:44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29"/>
      <c r="AQ23" s="429"/>
      <c r="AR23" s="431"/>
    </row>
    <row r="24" spans="1:44" ht="13.5" customHeight="1">
      <c r="A24" s="1217"/>
      <c r="B24" s="1218"/>
      <c r="C24" s="1218"/>
      <c r="D24" s="1218"/>
      <c r="E24" s="1218"/>
      <c r="F24" s="1218"/>
      <c r="G24" s="1218"/>
      <c r="H24" s="1219"/>
      <c r="I24" s="435" t="s">
        <v>56</v>
      </c>
      <c r="J24" s="399"/>
      <c r="K24" s="436"/>
      <c r="L24" s="437" t="s">
        <v>131</v>
      </c>
      <c r="M24" s="390"/>
      <c r="N24" s="390"/>
      <c r="O24" s="390"/>
      <c r="P24" s="438"/>
      <c r="Q24" s="443">
        <f>T25+T26</f>
        <v>0</v>
      </c>
      <c r="R24" s="1070"/>
      <c r="S24" s="446" t="s">
        <v>58</v>
      </c>
      <c r="T24" s="49"/>
      <c r="U24" s="49"/>
      <c r="V24" s="49"/>
      <c r="W24" s="49"/>
      <c r="X24" s="49"/>
      <c r="Y24" s="446" t="s">
        <v>59</v>
      </c>
      <c r="Z24" s="678">
        <f>W25+W26</f>
        <v>1</v>
      </c>
      <c r="AA24" s="1060"/>
      <c r="AB24" s="389" t="s">
        <v>90</v>
      </c>
      <c r="AC24" s="390"/>
      <c r="AD24" s="390"/>
      <c r="AE24" s="390"/>
      <c r="AF24" s="391"/>
      <c r="AG24" s="398" t="s">
        <v>56</v>
      </c>
      <c r="AH24" s="399"/>
      <c r="AI24" s="400"/>
      <c r="AJ24" s="637" t="s">
        <v>185</v>
      </c>
      <c r="AK24" s="433"/>
      <c r="AL24" s="433"/>
      <c r="AM24" s="433"/>
      <c r="AN24" s="433"/>
      <c r="AO24" s="433"/>
      <c r="AP24" s="433"/>
      <c r="AQ24" s="433"/>
      <c r="AR24" s="638"/>
    </row>
    <row r="25" spans="1:44" ht="13.5" customHeight="1">
      <c r="A25" s="683"/>
      <c r="B25" s="684"/>
      <c r="C25" s="684"/>
      <c r="D25" s="684"/>
      <c r="E25" s="684"/>
      <c r="F25" s="684"/>
      <c r="G25" s="684"/>
      <c r="H25" s="685"/>
      <c r="I25" s="407" t="s">
        <v>60</v>
      </c>
      <c r="J25" s="408"/>
      <c r="K25" s="409"/>
      <c r="L25" s="439"/>
      <c r="M25" s="393"/>
      <c r="N25" s="393"/>
      <c r="O25" s="393"/>
      <c r="P25" s="440"/>
      <c r="Q25" s="444"/>
      <c r="R25" s="447"/>
      <c r="S25" s="447"/>
      <c r="T25" s="410">
        <v>0</v>
      </c>
      <c r="U25" s="411"/>
      <c r="V25" s="46" t="s">
        <v>61</v>
      </c>
      <c r="W25" s="412">
        <v>1</v>
      </c>
      <c r="X25" s="413"/>
      <c r="Y25" s="447"/>
      <c r="Z25" s="447"/>
      <c r="AA25" s="387"/>
      <c r="AB25" s="392"/>
      <c r="AC25" s="393"/>
      <c r="AD25" s="393"/>
      <c r="AE25" s="393"/>
      <c r="AF25" s="394"/>
      <c r="AG25" s="414" t="s">
        <v>60</v>
      </c>
      <c r="AH25" s="408"/>
      <c r="AI25" s="415"/>
      <c r="AJ25" s="449"/>
      <c r="AK25" s="405"/>
      <c r="AL25" s="405"/>
      <c r="AM25" s="405"/>
      <c r="AN25" s="405"/>
      <c r="AO25" s="405"/>
      <c r="AP25" s="405"/>
      <c r="AQ25" s="405"/>
      <c r="AR25" s="417"/>
    </row>
    <row r="26" spans="1:44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47"/>
      <c r="T26" s="410">
        <v>0</v>
      </c>
      <c r="U26" s="411"/>
      <c r="V26" s="46" t="s">
        <v>61</v>
      </c>
      <c r="W26" s="412">
        <v>0</v>
      </c>
      <c r="X26" s="413"/>
      <c r="Y26" s="447"/>
      <c r="Z26" s="447"/>
      <c r="AA26" s="387"/>
      <c r="AB26" s="392"/>
      <c r="AC26" s="393"/>
      <c r="AD26" s="393"/>
      <c r="AE26" s="393"/>
      <c r="AF26" s="394"/>
      <c r="AG26" s="414" t="s">
        <v>62</v>
      </c>
      <c r="AH26" s="408"/>
      <c r="AI26" s="415"/>
      <c r="AJ26" s="416"/>
      <c r="AK26" s="405"/>
      <c r="AL26" s="405"/>
      <c r="AM26" s="405"/>
      <c r="AN26" s="405"/>
      <c r="AO26" s="405"/>
      <c r="AP26" s="405"/>
      <c r="AQ26" s="405"/>
      <c r="AR26" s="417"/>
    </row>
    <row r="27" spans="1:44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448"/>
      <c r="T27" s="48"/>
      <c r="U27" s="48"/>
      <c r="V27" s="48"/>
      <c r="W27" s="48"/>
      <c r="X27" s="48"/>
      <c r="Y27" s="448"/>
      <c r="Z27" s="448"/>
      <c r="AA27" s="388"/>
      <c r="AB27" s="619"/>
      <c r="AC27" s="617"/>
      <c r="AD27" s="617"/>
      <c r="AE27" s="617"/>
      <c r="AF27" s="620"/>
      <c r="AG27" s="632" t="s">
        <v>63</v>
      </c>
      <c r="AH27" s="629"/>
      <c r="AI27" s="633"/>
      <c r="AJ27" s="634"/>
      <c r="AK27" s="635"/>
      <c r="AL27" s="635"/>
      <c r="AM27" s="635"/>
      <c r="AN27" s="635"/>
      <c r="AO27" s="635"/>
      <c r="AP27" s="635"/>
      <c r="AQ27" s="635"/>
      <c r="AR27" s="636"/>
    </row>
    <row r="28" spans="1:44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</row>
    <row r="29" spans="1:44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</row>
  </sheetData>
  <mergeCells count="112">
    <mergeCell ref="G5:H5"/>
    <mergeCell ref="AD5:AE5"/>
    <mergeCell ref="AF5:AK5"/>
    <mergeCell ref="AL5:AM5"/>
    <mergeCell ref="A8:AR8"/>
    <mergeCell ref="A9:H9"/>
    <mergeCell ref="I9:K9"/>
    <mergeCell ref="L9:P12"/>
    <mergeCell ref="Q9:R12"/>
    <mergeCell ref="S9:S12"/>
    <mergeCell ref="AJ10:AR10"/>
    <mergeCell ref="A11:H11"/>
    <mergeCell ref="I11:K11"/>
    <mergeCell ref="T11:U11"/>
    <mergeCell ref="W11:X11"/>
    <mergeCell ref="AG11:AI11"/>
    <mergeCell ref="AJ11:AR11"/>
    <mergeCell ref="Y9:Y12"/>
    <mergeCell ref="Z9:AA12"/>
    <mergeCell ref="AB9:AF12"/>
    <mergeCell ref="AG9:AI9"/>
    <mergeCell ref="AJ9:AR9"/>
    <mergeCell ref="A10:H10"/>
    <mergeCell ref="I10:K10"/>
    <mergeCell ref="T10:U10"/>
    <mergeCell ref="W10:X10"/>
    <mergeCell ref="AG10:AI10"/>
    <mergeCell ref="A12:H12"/>
    <mergeCell ref="I12:K12"/>
    <mergeCell ref="AG12:AI12"/>
    <mergeCell ref="AJ12:AR12"/>
    <mergeCell ref="A13:AR13"/>
    <mergeCell ref="A14:H14"/>
    <mergeCell ref="I14:K14"/>
    <mergeCell ref="L14:P17"/>
    <mergeCell ref="Q14:R17"/>
    <mergeCell ref="S14:S17"/>
    <mergeCell ref="AJ15:AR15"/>
    <mergeCell ref="A16:H16"/>
    <mergeCell ref="I16:K16"/>
    <mergeCell ref="T16:U16"/>
    <mergeCell ref="W16:X16"/>
    <mergeCell ref="AG16:AI16"/>
    <mergeCell ref="AJ16:AR16"/>
    <mergeCell ref="Y14:Y17"/>
    <mergeCell ref="Z14:AA17"/>
    <mergeCell ref="AB14:AF17"/>
    <mergeCell ref="AG14:AI14"/>
    <mergeCell ref="A20:H20"/>
    <mergeCell ref="I20:K20"/>
    <mergeCell ref="T20:U20"/>
    <mergeCell ref="W20:X20"/>
    <mergeCell ref="AG20:AI20"/>
    <mergeCell ref="A22:H22"/>
    <mergeCell ref="AJ14:AR14"/>
    <mergeCell ref="A15:H15"/>
    <mergeCell ref="I15:K15"/>
    <mergeCell ref="T15:U15"/>
    <mergeCell ref="W15:X15"/>
    <mergeCell ref="AG15:AI15"/>
    <mergeCell ref="A17:H17"/>
    <mergeCell ref="I17:K17"/>
    <mergeCell ref="AG17:AI17"/>
    <mergeCell ref="AJ17:AR17"/>
    <mergeCell ref="AG26:AI26"/>
    <mergeCell ref="AJ26:AR26"/>
    <mergeCell ref="Y24:Y27"/>
    <mergeCell ref="Z24:AA27"/>
    <mergeCell ref="AB24:AF27"/>
    <mergeCell ref="AG24:AI24"/>
    <mergeCell ref="A18:AR18"/>
    <mergeCell ref="A19:H19"/>
    <mergeCell ref="I19:K19"/>
    <mergeCell ref="L19:P22"/>
    <mergeCell ref="Q19:R22"/>
    <mergeCell ref="S19:S22"/>
    <mergeCell ref="AJ20:AR20"/>
    <mergeCell ref="A21:H21"/>
    <mergeCell ref="I21:K21"/>
    <mergeCell ref="T21:U21"/>
    <mergeCell ref="W21:X21"/>
    <mergeCell ref="AG21:AI21"/>
    <mergeCell ref="AJ21:AR21"/>
    <mergeCell ref="Y19:Y22"/>
    <mergeCell ref="Z19:AA22"/>
    <mergeCell ref="AB19:AF22"/>
    <mergeCell ref="AG19:AI19"/>
    <mergeCell ref="AJ19:AR19"/>
    <mergeCell ref="AJ24:AR24"/>
    <mergeCell ref="A25:H25"/>
    <mergeCell ref="I25:K25"/>
    <mergeCell ref="T25:U25"/>
    <mergeCell ref="W25:X25"/>
    <mergeCell ref="AG25:AI25"/>
    <mergeCell ref="I22:K22"/>
    <mergeCell ref="AG22:AI22"/>
    <mergeCell ref="AJ22:AR22"/>
    <mergeCell ref="A23:AR23"/>
    <mergeCell ref="A24:H24"/>
    <mergeCell ref="I24:K24"/>
    <mergeCell ref="L24:P27"/>
    <mergeCell ref="Q24:R27"/>
    <mergeCell ref="S24:S27"/>
    <mergeCell ref="A27:H27"/>
    <mergeCell ref="I27:K27"/>
    <mergeCell ref="AG27:AI27"/>
    <mergeCell ref="AJ27:AR27"/>
    <mergeCell ref="AJ25:AR25"/>
    <mergeCell ref="A26:H26"/>
    <mergeCell ref="I26:K26"/>
    <mergeCell ref="T26:U26"/>
    <mergeCell ref="W26:X26"/>
  </mergeCells>
  <phoneticPr fontId="1"/>
  <dataValidations count="1">
    <dataValidation type="list" allowBlank="1" showInputMessage="1" showErrorMessage="1" sqref="L9:P12 L14:P17 L19:P22 L24:P27 AB9:AF12 AB14:AF17 AB19:AF22 AB24:AF27" xr:uid="{00000000-0002-0000-0000-000003000000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2D632-D8E0-445F-BB09-ED321261B5D9}">
  <sheetPr>
    <tabColor theme="8" tint="0.39997558519241921"/>
  </sheetPr>
  <dimension ref="A1:AR78"/>
  <sheetViews>
    <sheetView showGridLines="0" view="pageBreakPreview" topLeftCell="A45" zoomScale="124" zoomScaleNormal="154" zoomScaleSheetLayoutView="124" workbookViewId="0">
      <selection activeCell="A44" sqref="A44:H44"/>
    </sheetView>
  </sheetViews>
  <sheetFormatPr defaultColWidth="11" defaultRowHeight="13.35" customHeight="1"/>
  <cols>
    <col min="1" max="44" width="2.75" style="40" customWidth="1"/>
    <col min="45" max="45" width="3" style="40" customWidth="1"/>
    <col min="46" max="16384" width="11" style="40"/>
  </cols>
  <sheetData>
    <row r="1" spans="1:44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</row>
    <row r="2" spans="1:44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</row>
    <row r="3" spans="1:44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</row>
    <row r="4" spans="1:44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</row>
    <row r="5" spans="1:44" ht="12.75" customHeight="1">
      <c r="A5" s="44" t="s">
        <v>47</v>
      </c>
      <c r="B5" s="15">
        <v>4</v>
      </c>
      <c r="C5" s="42" t="s">
        <v>48</v>
      </c>
      <c r="D5" s="38"/>
      <c r="E5" s="43"/>
      <c r="F5" s="43"/>
      <c r="G5" s="450" t="s">
        <v>49</v>
      </c>
      <c r="H5" s="450"/>
      <c r="I5" s="45" t="s">
        <v>136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6" t="s">
        <v>51</v>
      </c>
      <c r="W5" s="38"/>
      <c r="X5" s="43"/>
      <c r="Y5" s="43"/>
      <c r="Z5" s="43"/>
      <c r="AA5" s="43"/>
      <c r="AB5" s="43"/>
      <c r="AC5" s="43"/>
      <c r="AD5" s="451" t="s">
        <v>52</v>
      </c>
      <c r="AE5" s="451"/>
      <c r="AF5" s="452">
        <v>45823</v>
      </c>
      <c r="AG5" s="452"/>
      <c r="AH5" s="452"/>
      <c r="AI5" s="452"/>
      <c r="AJ5" s="452"/>
      <c r="AK5" s="452"/>
      <c r="AL5" s="452" t="s">
        <v>53</v>
      </c>
      <c r="AM5" s="452"/>
      <c r="AN5" s="43" t="s">
        <v>54</v>
      </c>
      <c r="AO5" s="43"/>
      <c r="AP5" s="43"/>
      <c r="AQ5" s="43"/>
      <c r="AR5" s="43"/>
    </row>
    <row r="6" spans="1:44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</row>
    <row r="7" spans="1:44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</row>
    <row r="8" spans="1:44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4"/>
    </row>
    <row r="9" spans="1:44" ht="13.5" customHeight="1">
      <c r="A9" s="661" t="s">
        <v>215</v>
      </c>
      <c r="B9" s="662"/>
      <c r="C9" s="662"/>
      <c r="D9" s="662"/>
      <c r="E9" s="662"/>
      <c r="F9" s="662"/>
      <c r="G9" s="662"/>
      <c r="H9" s="663"/>
      <c r="I9" s="613" t="s">
        <v>56</v>
      </c>
      <c r="J9" s="614"/>
      <c r="K9" s="615"/>
      <c r="L9" s="437" t="s">
        <v>133</v>
      </c>
      <c r="M9" s="390"/>
      <c r="N9" s="390"/>
      <c r="O9" s="390"/>
      <c r="P9" s="438"/>
      <c r="Q9" s="443">
        <f>T10+T11</f>
        <v>1</v>
      </c>
      <c r="R9" s="1070"/>
      <c r="S9" s="446" t="s">
        <v>58</v>
      </c>
      <c r="T9" s="49"/>
      <c r="U9" s="49"/>
      <c r="V9" s="49"/>
      <c r="W9" s="49"/>
      <c r="X9" s="49"/>
      <c r="Y9" s="446" t="s">
        <v>59</v>
      </c>
      <c r="Z9" s="678">
        <f>W10+W11</f>
        <v>0</v>
      </c>
      <c r="AA9" s="1060"/>
      <c r="AB9" s="389" t="s">
        <v>130</v>
      </c>
      <c r="AC9" s="390"/>
      <c r="AD9" s="390"/>
      <c r="AE9" s="390"/>
      <c r="AF9" s="391"/>
      <c r="AG9" s="621" t="s">
        <v>56</v>
      </c>
      <c r="AH9" s="614"/>
      <c r="AI9" s="622"/>
      <c r="AJ9" s="1224"/>
      <c r="AK9" s="1225"/>
      <c r="AL9" s="1225"/>
      <c r="AM9" s="1225"/>
      <c r="AN9" s="1225"/>
      <c r="AO9" s="1225"/>
      <c r="AP9" s="1225"/>
      <c r="AQ9" s="1225"/>
      <c r="AR9" s="1226"/>
    </row>
    <row r="10" spans="1:44" ht="13.5" customHeight="1">
      <c r="A10" s="664"/>
      <c r="B10" s="665"/>
      <c r="C10" s="665"/>
      <c r="D10" s="665"/>
      <c r="E10" s="665"/>
      <c r="F10" s="665"/>
      <c r="G10" s="665"/>
      <c r="H10" s="666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47"/>
      <c r="T10" s="410">
        <v>1</v>
      </c>
      <c r="U10" s="411"/>
      <c r="V10" s="46" t="s">
        <v>61</v>
      </c>
      <c r="W10" s="412">
        <v>0</v>
      </c>
      <c r="X10" s="413"/>
      <c r="Y10" s="447"/>
      <c r="Z10" s="447"/>
      <c r="AA10" s="387"/>
      <c r="AB10" s="392"/>
      <c r="AC10" s="393"/>
      <c r="AD10" s="393"/>
      <c r="AE10" s="393"/>
      <c r="AF10" s="394"/>
      <c r="AG10" s="623"/>
      <c r="AH10" s="462"/>
      <c r="AI10" s="624"/>
      <c r="AJ10" s="1227"/>
      <c r="AK10" s="1228"/>
      <c r="AL10" s="1228"/>
      <c r="AM10" s="1228"/>
      <c r="AN10" s="1228"/>
      <c r="AO10" s="1228"/>
      <c r="AP10" s="1228"/>
      <c r="AQ10" s="1228"/>
      <c r="AR10" s="1229"/>
    </row>
    <row r="11" spans="1:44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47"/>
      <c r="T11" s="410">
        <v>0</v>
      </c>
      <c r="U11" s="411"/>
      <c r="V11" s="46" t="s">
        <v>61</v>
      </c>
      <c r="W11" s="412">
        <v>0</v>
      </c>
      <c r="X11" s="413"/>
      <c r="Y11" s="447"/>
      <c r="Z11" s="447"/>
      <c r="AA11" s="387"/>
      <c r="AB11" s="392"/>
      <c r="AC11" s="393"/>
      <c r="AD11" s="393"/>
      <c r="AE11" s="393"/>
      <c r="AF11" s="394"/>
      <c r="AG11" s="414" t="s">
        <v>62</v>
      </c>
      <c r="AH11" s="408"/>
      <c r="AI11" s="415"/>
      <c r="AJ11" s="449"/>
      <c r="AK11" s="405"/>
      <c r="AL11" s="405"/>
      <c r="AM11" s="405"/>
      <c r="AN11" s="405"/>
      <c r="AO11" s="405"/>
      <c r="AP11" s="405"/>
      <c r="AQ11" s="405"/>
      <c r="AR11" s="417"/>
    </row>
    <row r="12" spans="1:44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48"/>
      <c r="T12" s="48"/>
      <c r="U12" s="48"/>
      <c r="V12" s="48"/>
      <c r="W12" s="48"/>
      <c r="X12" s="48"/>
      <c r="Y12" s="448"/>
      <c r="Z12" s="448"/>
      <c r="AA12" s="388"/>
      <c r="AB12" s="395"/>
      <c r="AC12" s="396"/>
      <c r="AD12" s="396"/>
      <c r="AE12" s="396"/>
      <c r="AF12" s="397"/>
      <c r="AG12" s="424" t="s">
        <v>63</v>
      </c>
      <c r="AH12" s="422"/>
      <c r="AI12" s="425"/>
      <c r="AJ12" s="672"/>
      <c r="AK12" s="646"/>
      <c r="AL12" s="646"/>
      <c r="AM12" s="646"/>
      <c r="AN12" s="646"/>
      <c r="AO12" s="646"/>
      <c r="AP12" s="646"/>
      <c r="AQ12" s="646"/>
      <c r="AR12" s="673"/>
    </row>
    <row r="13" spans="1:44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29"/>
      <c r="AQ13" s="429"/>
      <c r="AR13" s="431"/>
    </row>
    <row r="14" spans="1:44" ht="13.5" customHeight="1">
      <c r="A14" s="1207"/>
      <c r="B14" s="402"/>
      <c r="C14" s="402"/>
      <c r="D14" s="402"/>
      <c r="E14" s="402"/>
      <c r="F14" s="402"/>
      <c r="G14" s="402"/>
      <c r="H14" s="1208"/>
      <c r="I14" s="613" t="s">
        <v>56</v>
      </c>
      <c r="J14" s="614"/>
      <c r="K14" s="615"/>
      <c r="L14" s="437" t="s">
        <v>135</v>
      </c>
      <c r="M14" s="390"/>
      <c r="N14" s="390"/>
      <c r="O14" s="390"/>
      <c r="P14" s="438"/>
      <c r="Q14" s="443">
        <f>T15+T16</f>
        <v>0</v>
      </c>
      <c r="R14" s="1070"/>
      <c r="S14" s="446" t="s">
        <v>58</v>
      </c>
      <c r="T14" s="49"/>
      <c r="U14" s="49"/>
      <c r="V14" s="49"/>
      <c r="W14" s="49"/>
      <c r="X14" s="49"/>
      <c r="Y14" s="446" t="s">
        <v>59</v>
      </c>
      <c r="Z14" s="678">
        <f>W15+W16</f>
        <v>2</v>
      </c>
      <c r="AA14" s="1060"/>
      <c r="AB14" s="389" t="s">
        <v>131</v>
      </c>
      <c r="AC14" s="390"/>
      <c r="AD14" s="390"/>
      <c r="AE14" s="390"/>
      <c r="AF14" s="391"/>
      <c r="AG14" s="621" t="s">
        <v>56</v>
      </c>
      <c r="AH14" s="614"/>
      <c r="AI14" s="622"/>
      <c r="AJ14" s="1224" t="s">
        <v>216</v>
      </c>
      <c r="AK14" s="1225"/>
      <c r="AL14" s="1225"/>
      <c r="AM14" s="1225"/>
      <c r="AN14" s="1225"/>
      <c r="AO14" s="1225"/>
      <c r="AP14" s="1225"/>
      <c r="AQ14" s="1225"/>
      <c r="AR14" s="1226"/>
    </row>
    <row r="15" spans="1:44" ht="13.5" customHeight="1">
      <c r="A15" s="649"/>
      <c r="B15" s="650"/>
      <c r="C15" s="650"/>
      <c r="D15" s="650"/>
      <c r="E15" s="650"/>
      <c r="F15" s="650"/>
      <c r="G15" s="650"/>
      <c r="H15" s="651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47"/>
      <c r="T15" s="410">
        <v>0</v>
      </c>
      <c r="U15" s="411"/>
      <c r="V15" s="46" t="s">
        <v>61</v>
      </c>
      <c r="W15" s="412">
        <v>1</v>
      </c>
      <c r="X15" s="413"/>
      <c r="Y15" s="447"/>
      <c r="Z15" s="447"/>
      <c r="AA15" s="387"/>
      <c r="AB15" s="392"/>
      <c r="AC15" s="393"/>
      <c r="AD15" s="393"/>
      <c r="AE15" s="393"/>
      <c r="AF15" s="394"/>
      <c r="AG15" s="623"/>
      <c r="AH15" s="462"/>
      <c r="AI15" s="624"/>
      <c r="AJ15" s="1227"/>
      <c r="AK15" s="1228"/>
      <c r="AL15" s="1228"/>
      <c r="AM15" s="1228"/>
      <c r="AN15" s="1228"/>
      <c r="AO15" s="1228"/>
      <c r="AP15" s="1228"/>
      <c r="AQ15" s="1228"/>
      <c r="AR15" s="1229"/>
    </row>
    <row r="16" spans="1:44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47"/>
      <c r="T16" s="410">
        <v>0</v>
      </c>
      <c r="U16" s="411"/>
      <c r="V16" s="46" t="s">
        <v>61</v>
      </c>
      <c r="W16" s="412">
        <v>1</v>
      </c>
      <c r="X16" s="413"/>
      <c r="Y16" s="447"/>
      <c r="Z16" s="447"/>
      <c r="AA16" s="387"/>
      <c r="AB16" s="392"/>
      <c r="AC16" s="393"/>
      <c r="AD16" s="393"/>
      <c r="AE16" s="393"/>
      <c r="AF16" s="394"/>
      <c r="AG16" s="414" t="s">
        <v>62</v>
      </c>
      <c r="AH16" s="408"/>
      <c r="AI16" s="415"/>
      <c r="AJ16" s="670"/>
      <c r="AK16" s="653"/>
      <c r="AL16" s="653"/>
      <c r="AM16" s="653"/>
      <c r="AN16" s="653"/>
      <c r="AO16" s="653"/>
      <c r="AP16" s="653"/>
      <c r="AQ16" s="653"/>
      <c r="AR16" s="671"/>
    </row>
    <row r="17" spans="1:44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48"/>
      <c r="T17" s="48"/>
      <c r="U17" s="48"/>
      <c r="V17" s="48"/>
      <c r="W17" s="48"/>
      <c r="X17" s="48"/>
      <c r="Y17" s="448"/>
      <c r="Z17" s="448"/>
      <c r="AA17" s="388"/>
      <c r="AB17" s="395"/>
      <c r="AC17" s="396"/>
      <c r="AD17" s="396"/>
      <c r="AE17" s="396"/>
      <c r="AF17" s="397"/>
      <c r="AG17" s="424" t="s">
        <v>63</v>
      </c>
      <c r="AH17" s="422"/>
      <c r="AI17" s="425"/>
      <c r="AJ17" s="672"/>
      <c r="AK17" s="646"/>
      <c r="AL17" s="646"/>
      <c r="AM17" s="646"/>
      <c r="AN17" s="646"/>
      <c r="AO17" s="646"/>
      <c r="AP17" s="646"/>
      <c r="AQ17" s="646"/>
      <c r="AR17" s="673"/>
    </row>
    <row r="18" spans="1:44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31"/>
    </row>
    <row r="19" spans="1:44" ht="13.5" customHeight="1">
      <c r="A19" s="368" t="s">
        <v>250</v>
      </c>
      <c r="B19" s="369"/>
      <c r="C19" s="369"/>
      <c r="D19" s="369"/>
      <c r="E19" s="369"/>
      <c r="F19" s="369"/>
      <c r="G19" s="369"/>
      <c r="H19" s="370"/>
      <c r="I19" s="613" t="s">
        <v>56</v>
      </c>
      <c r="J19" s="614"/>
      <c r="K19" s="615"/>
      <c r="L19" s="437" t="s">
        <v>137</v>
      </c>
      <c r="M19" s="390"/>
      <c r="N19" s="390"/>
      <c r="O19" s="390"/>
      <c r="P19" s="438"/>
      <c r="Q19" s="443">
        <f>T20+T21</f>
        <v>3</v>
      </c>
      <c r="R19" s="1070"/>
      <c r="S19" s="446" t="s">
        <v>58</v>
      </c>
      <c r="T19" s="49"/>
      <c r="U19" s="49"/>
      <c r="V19" s="49"/>
      <c r="W19" s="49"/>
      <c r="X19" s="49"/>
      <c r="Y19" s="446" t="s">
        <v>59</v>
      </c>
      <c r="Z19" s="678">
        <f>W20+W21</f>
        <v>0</v>
      </c>
      <c r="AA19" s="1060"/>
      <c r="AB19" s="389" t="s">
        <v>132</v>
      </c>
      <c r="AC19" s="390"/>
      <c r="AD19" s="390"/>
      <c r="AE19" s="390"/>
      <c r="AF19" s="391"/>
      <c r="AG19" s="621" t="s">
        <v>56</v>
      </c>
      <c r="AH19" s="614"/>
      <c r="AI19" s="622"/>
      <c r="AJ19" s="687"/>
      <c r="AK19" s="688"/>
      <c r="AL19" s="688"/>
      <c r="AM19" s="688"/>
      <c r="AN19" s="688"/>
      <c r="AO19" s="688"/>
      <c r="AP19" s="688"/>
      <c r="AQ19" s="688"/>
      <c r="AR19" s="689"/>
    </row>
    <row r="20" spans="1:44" ht="13.5" customHeight="1">
      <c r="A20" s="371"/>
      <c r="B20" s="372"/>
      <c r="C20" s="372"/>
      <c r="D20" s="372"/>
      <c r="E20" s="372"/>
      <c r="F20" s="372"/>
      <c r="G20" s="372"/>
      <c r="H20" s="373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47"/>
      <c r="T20" s="410">
        <v>1</v>
      </c>
      <c r="U20" s="411"/>
      <c r="V20" s="46" t="s">
        <v>61</v>
      </c>
      <c r="W20" s="412">
        <v>0</v>
      </c>
      <c r="X20" s="413"/>
      <c r="Y20" s="447"/>
      <c r="Z20" s="447"/>
      <c r="AA20" s="387"/>
      <c r="AB20" s="392"/>
      <c r="AC20" s="393"/>
      <c r="AD20" s="393"/>
      <c r="AE20" s="393"/>
      <c r="AF20" s="394"/>
      <c r="AG20" s="623"/>
      <c r="AH20" s="462"/>
      <c r="AI20" s="624"/>
      <c r="AJ20" s="686"/>
      <c r="AK20" s="471"/>
      <c r="AL20" s="471"/>
      <c r="AM20" s="471"/>
      <c r="AN20" s="471"/>
      <c r="AO20" s="471"/>
      <c r="AP20" s="471"/>
      <c r="AQ20" s="471"/>
      <c r="AR20" s="472"/>
    </row>
    <row r="21" spans="1:44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47"/>
      <c r="T21" s="410">
        <v>2</v>
      </c>
      <c r="U21" s="411"/>
      <c r="V21" s="46" t="s">
        <v>61</v>
      </c>
      <c r="W21" s="412">
        <v>0</v>
      </c>
      <c r="X21" s="413"/>
      <c r="Y21" s="447"/>
      <c r="Z21" s="447"/>
      <c r="AA21" s="387"/>
      <c r="AB21" s="392"/>
      <c r="AC21" s="393"/>
      <c r="AD21" s="393"/>
      <c r="AE21" s="393"/>
      <c r="AF21" s="394"/>
      <c r="AG21" s="414" t="s">
        <v>62</v>
      </c>
      <c r="AH21" s="408"/>
      <c r="AI21" s="415"/>
      <c r="AJ21" s="642"/>
      <c r="AK21" s="643"/>
      <c r="AL21" s="643"/>
      <c r="AM21" s="643"/>
      <c r="AN21" s="643"/>
      <c r="AO21" s="643"/>
      <c r="AP21" s="643"/>
      <c r="AQ21" s="643"/>
      <c r="AR21" s="644"/>
    </row>
    <row r="22" spans="1:44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48"/>
      <c r="T22" s="48"/>
      <c r="U22" s="48"/>
      <c r="V22" s="48"/>
      <c r="W22" s="48"/>
      <c r="X22" s="48"/>
      <c r="Y22" s="448"/>
      <c r="Z22" s="448"/>
      <c r="AA22" s="388"/>
      <c r="AB22" s="395"/>
      <c r="AC22" s="396"/>
      <c r="AD22" s="396"/>
      <c r="AE22" s="396"/>
      <c r="AF22" s="397"/>
      <c r="AG22" s="424" t="s">
        <v>63</v>
      </c>
      <c r="AH22" s="422"/>
      <c r="AI22" s="425"/>
      <c r="AJ22" s="648"/>
      <c r="AK22" s="422"/>
      <c r="AL22" s="422"/>
      <c r="AM22" s="422"/>
      <c r="AN22" s="422"/>
      <c r="AO22" s="422"/>
      <c r="AP22" s="422"/>
      <c r="AQ22" s="422"/>
      <c r="AR22" s="423"/>
    </row>
    <row r="23" spans="1:44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29"/>
      <c r="AQ23" s="429"/>
      <c r="AR23" s="431"/>
    </row>
    <row r="24" spans="1:44" ht="13.5" customHeight="1">
      <c r="A24" s="1217"/>
      <c r="B24" s="1218"/>
      <c r="C24" s="1218"/>
      <c r="D24" s="1218"/>
      <c r="E24" s="1218"/>
      <c r="F24" s="1218"/>
      <c r="G24" s="1218"/>
      <c r="H24" s="1219"/>
      <c r="I24" s="613" t="s">
        <v>56</v>
      </c>
      <c r="J24" s="614"/>
      <c r="K24" s="615"/>
      <c r="L24" s="437" t="s">
        <v>90</v>
      </c>
      <c r="M24" s="390"/>
      <c r="N24" s="390"/>
      <c r="O24" s="390"/>
      <c r="P24" s="438"/>
      <c r="Q24" s="443">
        <f>T25+T26</f>
        <v>5</v>
      </c>
      <c r="R24" s="1070"/>
      <c r="S24" s="446" t="s">
        <v>58</v>
      </c>
      <c r="T24" s="49"/>
      <c r="U24" s="49"/>
      <c r="V24" s="49"/>
      <c r="W24" s="49"/>
      <c r="X24" s="49"/>
      <c r="Y24" s="446" t="s">
        <v>59</v>
      </c>
      <c r="Z24" s="678">
        <f>W25+W26</f>
        <v>0</v>
      </c>
      <c r="AA24" s="1060"/>
      <c r="AB24" s="389" t="s">
        <v>134</v>
      </c>
      <c r="AC24" s="390"/>
      <c r="AD24" s="390"/>
      <c r="AE24" s="390"/>
      <c r="AF24" s="391"/>
      <c r="AG24" s="621" t="s">
        <v>56</v>
      </c>
      <c r="AH24" s="614"/>
      <c r="AI24" s="622"/>
      <c r="AJ24" s="1230"/>
      <c r="AK24" s="1231"/>
      <c r="AL24" s="1231"/>
      <c r="AM24" s="1231"/>
      <c r="AN24" s="1231"/>
      <c r="AO24" s="1231"/>
      <c r="AP24" s="1231"/>
      <c r="AQ24" s="1231"/>
      <c r="AR24" s="1232"/>
    </row>
    <row r="25" spans="1:44" ht="13.5" customHeight="1">
      <c r="A25" s="683"/>
      <c r="B25" s="684"/>
      <c r="C25" s="684"/>
      <c r="D25" s="684"/>
      <c r="E25" s="684"/>
      <c r="F25" s="684"/>
      <c r="G25" s="684"/>
      <c r="H25" s="685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47"/>
      <c r="T25" s="410">
        <v>5</v>
      </c>
      <c r="U25" s="411"/>
      <c r="V25" s="46" t="s">
        <v>61</v>
      </c>
      <c r="W25" s="412">
        <v>0</v>
      </c>
      <c r="X25" s="413"/>
      <c r="Y25" s="447"/>
      <c r="Z25" s="447"/>
      <c r="AA25" s="387"/>
      <c r="AB25" s="392"/>
      <c r="AC25" s="393"/>
      <c r="AD25" s="393"/>
      <c r="AE25" s="393"/>
      <c r="AF25" s="394"/>
      <c r="AG25" s="623"/>
      <c r="AH25" s="462"/>
      <c r="AI25" s="624"/>
      <c r="AJ25" s="1233"/>
      <c r="AK25" s="1234"/>
      <c r="AL25" s="1234"/>
      <c r="AM25" s="1234"/>
      <c r="AN25" s="1234"/>
      <c r="AO25" s="1234"/>
      <c r="AP25" s="1234"/>
      <c r="AQ25" s="1234"/>
      <c r="AR25" s="1235"/>
    </row>
    <row r="26" spans="1:44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47"/>
      <c r="T26" s="410">
        <v>0</v>
      </c>
      <c r="U26" s="411"/>
      <c r="V26" s="46" t="s">
        <v>61</v>
      </c>
      <c r="W26" s="412">
        <v>0</v>
      </c>
      <c r="X26" s="413"/>
      <c r="Y26" s="447"/>
      <c r="Z26" s="447"/>
      <c r="AA26" s="387"/>
      <c r="AB26" s="392"/>
      <c r="AC26" s="393"/>
      <c r="AD26" s="393"/>
      <c r="AE26" s="393"/>
      <c r="AF26" s="394"/>
      <c r="AG26" s="414" t="s">
        <v>62</v>
      </c>
      <c r="AH26" s="408"/>
      <c r="AI26" s="415"/>
      <c r="AJ26" s="416"/>
      <c r="AK26" s="405"/>
      <c r="AL26" s="405"/>
      <c r="AM26" s="405"/>
      <c r="AN26" s="405"/>
      <c r="AO26" s="405"/>
      <c r="AP26" s="405"/>
      <c r="AQ26" s="405"/>
      <c r="AR26" s="417"/>
    </row>
    <row r="27" spans="1:44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448"/>
      <c r="T27" s="631" t="s">
        <v>217</v>
      </c>
      <c r="U27" s="631"/>
      <c r="V27" s="631"/>
      <c r="W27" s="631"/>
      <c r="X27" s="631"/>
      <c r="Y27" s="448"/>
      <c r="Z27" s="448"/>
      <c r="AA27" s="388"/>
      <c r="AB27" s="619"/>
      <c r="AC27" s="617"/>
      <c r="AD27" s="617"/>
      <c r="AE27" s="617"/>
      <c r="AF27" s="620"/>
      <c r="AG27" s="632" t="s">
        <v>63</v>
      </c>
      <c r="AH27" s="629"/>
      <c r="AI27" s="633"/>
      <c r="AJ27" s="634"/>
      <c r="AK27" s="635"/>
      <c r="AL27" s="635"/>
      <c r="AM27" s="635"/>
      <c r="AN27" s="635"/>
      <c r="AO27" s="635"/>
      <c r="AP27" s="635"/>
      <c r="AQ27" s="635"/>
      <c r="AR27" s="636"/>
    </row>
    <row r="28" spans="1:44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</row>
    <row r="29" spans="1:44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</row>
    <row r="30" spans="1:44" ht="13.5" customHeight="1">
      <c r="A30" s="44" t="s">
        <v>47</v>
      </c>
      <c r="B30" s="15">
        <v>4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194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6" t="s">
        <v>51</v>
      </c>
      <c r="W30" s="38"/>
      <c r="X30" s="43"/>
      <c r="Y30" s="43"/>
      <c r="Z30" s="43"/>
      <c r="AA30" s="43"/>
      <c r="AB30" s="43"/>
      <c r="AC30" s="43"/>
      <c r="AD30" s="451" t="s">
        <v>52</v>
      </c>
      <c r="AE30" s="451"/>
      <c r="AF30" s="452">
        <v>45823</v>
      </c>
      <c r="AG30" s="452"/>
      <c r="AH30" s="452"/>
      <c r="AI30" s="452"/>
      <c r="AJ30" s="452"/>
      <c r="AK30" s="452"/>
      <c r="AL30" s="452" t="s">
        <v>53</v>
      </c>
      <c r="AM30" s="452"/>
      <c r="AN30" s="43" t="s">
        <v>54</v>
      </c>
      <c r="AO30" s="43"/>
      <c r="AP30" s="43"/>
      <c r="AQ30" s="43"/>
      <c r="AR30" s="43"/>
    </row>
    <row r="31" spans="1:44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</row>
    <row r="32" spans="1:44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</row>
    <row r="33" spans="1:44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430"/>
      <c r="AA33" s="430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3"/>
      <c r="AQ33" s="553"/>
      <c r="AR33" s="554"/>
    </row>
    <row r="34" spans="1:44" ht="13.5" customHeight="1">
      <c r="A34" s="1237" t="s">
        <v>201</v>
      </c>
      <c r="B34" s="1238"/>
      <c r="C34" s="1238"/>
      <c r="D34" s="1238"/>
      <c r="E34" s="1238"/>
      <c r="F34" s="1238"/>
      <c r="G34" s="1238"/>
      <c r="H34" s="1239"/>
      <c r="I34" s="1050" t="s">
        <v>56</v>
      </c>
      <c r="J34" s="1051"/>
      <c r="K34" s="1054"/>
      <c r="L34" s="1140" t="s">
        <v>75</v>
      </c>
      <c r="M34" s="1141"/>
      <c r="N34" s="1141"/>
      <c r="O34" s="1141"/>
      <c r="P34" s="1142"/>
      <c r="Q34" s="443">
        <f>T35+T36</f>
        <v>1</v>
      </c>
      <c r="R34" s="1070"/>
      <c r="S34" s="446" t="s">
        <v>58</v>
      </c>
      <c r="T34" s="49"/>
      <c r="U34" s="49"/>
      <c r="V34" s="49"/>
      <c r="W34" s="49"/>
      <c r="X34" s="49"/>
      <c r="Y34" s="446" t="s">
        <v>59</v>
      </c>
      <c r="Z34" s="678">
        <f>W35+W36</f>
        <v>0</v>
      </c>
      <c r="AA34" s="1060"/>
      <c r="AB34" s="1149" t="s">
        <v>69</v>
      </c>
      <c r="AC34" s="1141"/>
      <c r="AD34" s="1141"/>
      <c r="AE34" s="1141"/>
      <c r="AF34" s="1150"/>
      <c r="AG34" s="1200" t="s">
        <v>56</v>
      </c>
      <c r="AH34" s="1051"/>
      <c r="AI34" s="1201"/>
      <c r="AJ34" s="1195"/>
      <c r="AK34" s="1062"/>
      <c r="AL34" s="1062"/>
      <c r="AM34" s="1062"/>
      <c r="AN34" s="1062"/>
      <c r="AO34" s="1062"/>
      <c r="AP34" s="1062"/>
      <c r="AQ34" s="1062"/>
      <c r="AR34" s="1063"/>
    </row>
    <row r="35" spans="1:44" ht="13.5" customHeight="1">
      <c r="A35" s="1148"/>
      <c r="B35" s="1057"/>
      <c r="C35" s="1057"/>
      <c r="D35" s="1057"/>
      <c r="E35" s="1057"/>
      <c r="F35" s="1057"/>
      <c r="G35" s="1057"/>
      <c r="H35" s="1113"/>
      <c r="I35" s="1052"/>
      <c r="J35" s="1053"/>
      <c r="K35" s="1055"/>
      <c r="L35" s="1143"/>
      <c r="M35" s="1100"/>
      <c r="N35" s="1100"/>
      <c r="O35" s="1100"/>
      <c r="P35" s="1101"/>
      <c r="Q35" s="444"/>
      <c r="R35" s="447"/>
      <c r="S35" s="447"/>
      <c r="T35" s="410">
        <v>0</v>
      </c>
      <c r="U35" s="411"/>
      <c r="V35" s="46" t="s">
        <v>61</v>
      </c>
      <c r="W35" s="412">
        <v>0</v>
      </c>
      <c r="X35" s="413"/>
      <c r="Y35" s="447"/>
      <c r="Z35" s="447"/>
      <c r="AA35" s="387"/>
      <c r="AB35" s="1128"/>
      <c r="AC35" s="1100"/>
      <c r="AD35" s="1100"/>
      <c r="AE35" s="1100"/>
      <c r="AF35" s="1129"/>
      <c r="AG35" s="1202"/>
      <c r="AH35" s="1053"/>
      <c r="AI35" s="1203"/>
      <c r="AJ35" s="1194"/>
      <c r="AK35" s="1057"/>
      <c r="AL35" s="1057"/>
      <c r="AM35" s="1057"/>
      <c r="AN35" s="1057"/>
      <c r="AO35" s="1057"/>
      <c r="AP35" s="1057"/>
      <c r="AQ35" s="1057"/>
      <c r="AR35" s="1058"/>
    </row>
    <row r="36" spans="1:44" ht="13.5" customHeight="1">
      <c r="A36" s="1148"/>
      <c r="B36" s="1057"/>
      <c r="C36" s="1057"/>
      <c r="D36" s="1057"/>
      <c r="E36" s="1057"/>
      <c r="F36" s="1057"/>
      <c r="G36" s="1057"/>
      <c r="H36" s="1113"/>
      <c r="I36" s="1114" t="s">
        <v>62</v>
      </c>
      <c r="J36" s="1115"/>
      <c r="K36" s="1116"/>
      <c r="L36" s="1143"/>
      <c r="M36" s="1100"/>
      <c r="N36" s="1100"/>
      <c r="O36" s="1100"/>
      <c r="P36" s="1101"/>
      <c r="Q36" s="444"/>
      <c r="R36" s="447"/>
      <c r="S36" s="447"/>
      <c r="T36" s="410">
        <v>1</v>
      </c>
      <c r="U36" s="411"/>
      <c r="V36" s="46" t="s">
        <v>61</v>
      </c>
      <c r="W36" s="412">
        <v>0</v>
      </c>
      <c r="X36" s="413"/>
      <c r="Y36" s="447"/>
      <c r="Z36" s="447"/>
      <c r="AA36" s="387"/>
      <c r="AB36" s="1128"/>
      <c r="AC36" s="1100"/>
      <c r="AD36" s="1100"/>
      <c r="AE36" s="1100"/>
      <c r="AF36" s="1129"/>
      <c r="AG36" s="1180" t="s">
        <v>62</v>
      </c>
      <c r="AH36" s="1115"/>
      <c r="AI36" s="1193"/>
      <c r="AJ36" s="1194"/>
      <c r="AK36" s="1057"/>
      <c r="AL36" s="1057"/>
      <c r="AM36" s="1057"/>
      <c r="AN36" s="1057"/>
      <c r="AO36" s="1057"/>
      <c r="AP36" s="1057"/>
      <c r="AQ36" s="1057"/>
      <c r="AR36" s="1058"/>
    </row>
    <row r="37" spans="1:44" ht="13.5" customHeight="1" thickBot="1">
      <c r="A37" s="1156"/>
      <c r="B37" s="1090"/>
      <c r="C37" s="1090"/>
      <c r="D37" s="1090"/>
      <c r="E37" s="1090"/>
      <c r="F37" s="1090"/>
      <c r="G37" s="1090"/>
      <c r="H37" s="1157"/>
      <c r="I37" s="1083" t="s">
        <v>63</v>
      </c>
      <c r="J37" s="1084"/>
      <c r="K37" s="1085"/>
      <c r="L37" s="1144"/>
      <c r="M37" s="1145"/>
      <c r="N37" s="1145"/>
      <c r="O37" s="1145"/>
      <c r="P37" s="1146"/>
      <c r="Q37" s="445"/>
      <c r="R37" s="448"/>
      <c r="S37" s="448"/>
      <c r="T37" s="48"/>
      <c r="U37" s="48"/>
      <c r="V37" s="48"/>
      <c r="W37" s="48"/>
      <c r="X37" s="48"/>
      <c r="Y37" s="448"/>
      <c r="Z37" s="448"/>
      <c r="AA37" s="388"/>
      <c r="AB37" s="1151"/>
      <c r="AC37" s="1145"/>
      <c r="AD37" s="1145"/>
      <c r="AE37" s="1145"/>
      <c r="AF37" s="1152"/>
      <c r="AG37" s="1190" t="s">
        <v>63</v>
      </c>
      <c r="AH37" s="1084"/>
      <c r="AI37" s="1196"/>
      <c r="AJ37" s="1197"/>
      <c r="AK37" s="1198"/>
      <c r="AL37" s="1198"/>
      <c r="AM37" s="1198"/>
      <c r="AN37" s="1198"/>
      <c r="AO37" s="1198"/>
      <c r="AP37" s="1198"/>
      <c r="AQ37" s="1198"/>
      <c r="AR37" s="1199"/>
    </row>
    <row r="38" spans="1:44" ht="13.5" customHeight="1" thickBot="1">
      <c r="A38" s="1135" t="s">
        <v>65</v>
      </c>
      <c r="B38" s="1136"/>
      <c r="C38" s="1136"/>
      <c r="D38" s="1136"/>
      <c r="E38" s="1136"/>
      <c r="F38" s="1136"/>
      <c r="G38" s="1136"/>
      <c r="H38" s="1136"/>
      <c r="I38" s="1136"/>
      <c r="J38" s="1136"/>
      <c r="K38" s="1136"/>
      <c r="L38" s="1136"/>
      <c r="M38" s="1136"/>
      <c r="N38" s="1136"/>
      <c r="O38" s="1136"/>
      <c r="P38" s="1136"/>
      <c r="Q38" s="1094"/>
      <c r="R38" s="1094"/>
      <c r="S38" s="1094"/>
      <c r="T38" s="1094"/>
      <c r="U38" s="1094"/>
      <c r="V38" s="1094"/>
      <c r="W38" s="1094"/>
      <c r="X38" s="1094"/>
      <c r="Y38" s="1094"/>
      <c r="Z38" s="1094"/>
      <c r="AA38" s="1094"/>
      <c r="AB38" s="1136"/>
      <c r="AC38" s="1136"/>
      <c r="AD38" s="1136"/>
      <c r="AE38" s="1136"/>
      <c r="AF38" s="1136"/>
      <c r="AG38" s="1136"/>
      <c r="AH38" s="1136"/>
      <c r="AI38" s="1136"/>
      <c r="AJ38" s="1136"/>
      <c r="AK38" s="1136"/>
      <c r="AL38" s="1136"/>
      <c r="AM38" s="1136"/>
      <c r="AN38" s="1136"/>
      <c r="AO38" s="1136"/>
      <c r="AP38" s="1136"/>
      <c r="AQ38" s="1136"/>
      <c r="AR38" s="1137"/>
    </row>
    <row r="39" spans="1:44" ht="13.5" customHeight="1">
      <c r="A39" s="1173"/>
      <c r="B39" s="1174"/>
      <c r="C39" s="1174"/>
      <c r="D39" s="1174"/>
      <c r="E39" s="1174"/>
      <c r="F39" s="1174"/>
      <c r="G39" s="1174"/>
      <c r="H39" s="1175"/>
      <c r="I39" s="1050" t="s">
        <v>56</v>
      </c>
      <c r="J39" s="1051"/>
      <c r="K39" s="1054"/>
      <c r="L39" s="1140" t="s">
        <v>70</v>
      </c>
      <c r="M39" s="1141"/>
      <c r="N39" s="1141"/>
      <c r="O39" s="1141"/>
      <c r="P39" s="1142"/>
      <c r="Q39" s="443">
        <f>T40+T41</f>
        <v>0</v>
      </c>
      <c r="R39" s="1070"/>
      <c r="S39" s="446" t="s">
        <v>58</v>
      </c>
      <c r="T39" s="49"/>
      <c r="U39" s="49"/>
      <c r="V39" s="49"/>
      <c r="W39" s="49"/>
      <c r="X39" s="49"/>
      <c r="Y39" s="446" t="s">
        <v>59</v>
      </c>
      <c r="Z39" s="678">
        <f>W40+W41</f>
        <v>3</v>
      </c>
      <c r="AA39" s="1060"/>
      <c r="AB39" s="1149" t="s">
        <v>71</v>
      </c>
      <c r="AC39" s="1141"/>
      <c r="AD39" s="1141"/>
      <c r="AE39" s="1141"/>
      <c r="AF39" s="1150"/>
      <c r="AG39" s="1050" t="s">
        <v>56</v>
      </c>
      <c r="AH39" s="1051"/>
      <c r="AI39" s="1051"/>
      <c r="AJ39" s="1061" t="s">
        <v>202</v>
      </c>
      <c r="AK39" s="1062"/>
      <c r="AL39" s="1062"/>
      <c r="AM39" s="1062"/>
      <c r="AN39" s="1062"/>
      <c r="AO39" s="1062"/>
      <c r="AP39" s="1062"/>
      <c r="AQ39" s="1062"/>
      <c r="AR39" s="1063"/>
    </row>
    <row r="40" spans="1:44" ht="13.5" customHeight="1">
      <c r="A40" s="1184"/>
      <c r="B40" s="1185"/>
      <c r="C40" s="1185"/>
      <c r="D40" s="1185"/>
      <c r="E40" s="1185"/>
      <c r="F40" s="1185"/>
      <c r="G40" s="1185"/>
      <c r="H40" s="1186"/>
      <c r="I40" s="1052"/>
      <c r="J40" s="1053"/>
      <c r="K40" s="1055"/>
      <c r="L40" s="1143"/>
      <c r="M40" s="1100"/>
      <c r="N40" s="1100"/>
      <c r="O40" s="1100"/>
      <c r="P40" s="1101"/>
      <c r="Q40" s="444"/>
      <c r="R40" s="447"/>
      <c r="S40" s="447"/>
      <c r="T40" s="410">
        <v>0</v>
      </c>
      <c r="U40" s="411"/>
      <c r="V40" s="46" t="s">
        <v>61</v>
      </c>
      <c r="W40" s="412">
        <v>2</v>
      </c>
      <c r="X40" s="413"/>
      <c r="Y40" s="447"/>
      <c r="Z40" s="447"/>
      <c r="AA40" s="387"/>
      <c r="AB40" s="1128"/>
      <c r="AC40" s="1100"/>
      <c r="AD40" s="1100"/>
      <c r="AE40" s="1100"/>
      <c r="AF40" s="1129"/>
      <c r="AG40" s="1052"/>
      <c r="AH40" s="1053"/>
      <c r="AI40" s="1053"/>
      <c r="AJ40" s="1056"/>
      <c r="AK40" s="1057"/>
      <c r="AL40" s="1057"/>
      <c r="AM40" s="1057"/>
      <c r="AN40" s="1057"/>
      <c r="AO40" s="1057"/>
      <c r="AP40" s="1057"/>
      <c r="AQ40" s="1057"/>
      <c r="AR40" s="1058"/>
    </row>
    <row r="41" spans="1:44" ht="13.5" customHeight="1">
      <c r="A41" s="1177"/>
      <c r="B41" s="1178"/>
      <c r="C41" s="1178"/>
      <c r="D41" s="1178"/>
      <c r="E41" s="1178"/>
      <c r="F41" s="1178"/>
      <c r="G41" s="1178"/>
      <c r="H41" s="1179"/>
      <c r="I41" s="1114" t="s">
        <v>62</v>
      </c>
      <c r="J41" s="1115"/>
      <c r="K41" s="1116"/>
      <c r="L41" s="1143"/>
      <c r="M41" s="1100"/>
      <c r="N41" s="1100"/>
      <c r="O41" s="1100"/>
      <c r="P41" s="1101"/>
      <c r="Q41" s="444"/>
      <c r="R41" s="447"/>
      <c r="S41" s="447"/>
      <c r="T41" s="410">
        <v>0</v>
      </c>
      <c r="U41" s="411"/>
      <c r="V41" s="46" t="s">
        <v>61</v>
      </c>
      <c r="W41" s="412">
        <v>1</v>
      </c>
      <c r="X41" s="413"/>
      <c r="Y41" s="447"/>
      <c r="Z41" s="447"/>
      <c r="AA41" s="387"/>
      <c r="AB41" s="1128"/>
      <c r="AC41" s="1100"/>
      <c r="AD41" s="1100"/>
      <c r="AE41" s="1100"/>
      <c r="AF41" s="1129"/>
      <c r="AG41" s="1180" t="s">
        <v>62</v>
      </c>
      <c r="AH41" s="1115"/>
      <c r="AI41" s="1121"/>
      <c r="AJ41" s="1181"/>
      <c r="AK41" s="1182"/>
      <c r="AL41" s="1182"/>
      <c r="AM41" s="1182"/>
      <c r="AN41" s="1182"/>
      <c r="AO41" s="1182"/>
      <c r="AP41" s="1182"/>
      <c r="AQ41" s="1182"/>
      <c r="AR41" s="1183"/>
    </row>
    <row r="42" spans="1:44" ht="13.5" customHeight="1" thickBot="1">
      <c r="A42" s="1187"/>
      <c r="B42" s="1188"/>
      <c r="C42" s="1188"/>
      <c r="D42" s="1188"/>
      <c r="E42" s="1188"/>
      <c r="F42" s="1188"/>
      <c r="G42" s="1188"/>
      <c r="H42" s="1189"/>
      <c r="I42" s="1083" t="s">
        <v>63</v>
      </c>
      <c r="J42" s="1084"/>
      <c r="K42" s="1085"/>
      <c r="L42" s="1144"/>
      <c r="M42" s="1145"/>
      <c r="N42" s="1145"/>
      <c r="O42" s="1145"/>
      <c r="P42" s="1146"/>
      <c r="Q42" s="445"/>
      <c r="R42" s="448"/>
      <c r="S42" s="448"/>
      <c r="T42" s="48"/>
      <c r="U42" s="48"/>
      <c r="V42" s="48"/>
      <c r="W42" s="48"/>
      <c r="X42" s="48"/>
      <c r="Y42" s="448"/>
      <c r="Z42" s="448"/>
      <c r="AA42" s="388"/>
      <c r="AB42" s="1151"/>
      <c r="AC42" s="1145"/>
      <c r="AD42" s="1145"/>
      <c r="AE42" s="1145"/>
      <c r="AF42" s="1152"/>
      <c r="AG42" s="1190" t="s">
        <v>63</v>
      </c>
      <c r="AH42" s="1084"/>
      <c r="AI42" s="1086"/>
      <c r="AJ42" s="1191"/>
      <c r="AK42" s="1188"/>
      <c r="AL42" s="1188"/>
      <c r="AM42" s="1188"/>
      <c r="AN42" s="1188"/>
      <c r="AO42" s="1188"/>
      <c r="AP42" s="1188"/>
      <c r="AQ42" s="1188"/>
      <c r="AR42" s="1192"/>
    </row>
    <row r="43" spans="1:44" ht="13.5" customHeight="1" thickBot="1">
      <c r="A43" s="1135" t="s">
        <v>73</v>
      </c>
      <c r="B43" s="1136"/>
      <c r="C43" s="1136"/>
      <c r="D43" s="1136"/>
      <c r="E43" s="1136"/>
      <c r="F43" s="1136"/>
      <c r="G43" s="1136"/>
      <c r="H43" s="1136"/>
      <c r="I43" s="1136"/>
      <c r="J43" s="1136"/>
      <c r="K43" s="1136"/>
      <c r="L43" s="1136"/>
      <c r="M43" s="1136"/>
      <c r="N43" s="1136"/>
      <c r="O43" s="1136"/>
      <c r="P43" s="1136"/>
      <c r="Q43" s="1094"/>
      <c r="R43" s="1094"/>
      <c r="S43" s="1094"/>
      <c r="T43" s="1094"/>
      <c r="U43" s="1094"/>
      <c r="V43" s="1094"/>
      <c r="W43" s="1094"/>
      <c r="X43" s="1094"/>
      <c r="Y43" s="1094"/>
      <c r="Z43" s="1094"/>
      <c r="AA43" s="1094"/>
      <c r="AB43" s="1136"/>
      <c r="AC43" s="1136"/>
      <c r="AD43" s="1136"/>
      <c r="AE43" s="1136"/>
      <c r="AF43" s="1136"/>
      <c r="AG43" s="1136"/>
      <c r="AH43" s="1136"/>
      <c r="AI43" s="1136"/>
      <c r="AJ43" s="1136"/>
      <c r="AK43" s="1136"/>
      <c r="AL43" s="1136"/>
      <c r="AM43" s="1136"/>
      <c r="AN43" s="1136"/>
      <c r="AO43" s="1136"/>
      <c r="AP43" s="1136"/>
      <c r="AQ43" s="1136"/>
      <c r="AR43" s="1137"/>
    </row>
    <row r="44" spans="1:44" ht="13.5" customHeight="1">
      <c r="A44" s="1173" t="s">
        <v>198</v>
      </c>
      <c r="B44" s="1174"/>
      <c r="C44" s="1174"/>
      <c r="D44" s="1174"/>
      <c r="E44" s="1174"/>
      <c r="F44" s="1174"/>
      <c r="G44" s="1174"/>
      <c r="H44" s="1175"/>
      <c r="I44" s="1050" t="s">
        <v>56</v>
      </c>
      <c r="J44" s="1051"/>
      <c r="K44" s="1054"/>
      <c r="L44" s="1140" t="s">
        <v>72</v>
      </c>
      <c r="M44" s="1141"/>
      <c r="N44" s="1141"/>
      <c r="O44" s="1141"/>
      <c r="P44" s="1142"/>
      <c r="Q44" s="443">
        <f>T45+T46</f>
        <v>3</v>
      </c>
      <c r="R44" s="1070"/>
      <c r="S44" s="446" t="s">
        <v>58</v>
      </c>
      <c r="T44" s="49"/>
      <c r="U44" s="49"/>
      <c r="V44" s="49"/>
      <c r="W44" s="49"/>
      <c r="X44" s="49"/>
      <c r="Y44" s="446" t="s">
        <v>59</v>
      </c>
      <c r="Z44" s="678">
        <f>W45+W46</f>
        <v>0</v>
      </c>
      <c r="AA44" s="1060"/>
      <c r="AB44" s="1149" t="s">
        <v>74</v>
      </c>
      <c r="AC44" s="1141"/>
      <c r="AD44" s="1141"/>
      <c r="AE44" s="1141"/>
      <c r="AF44" s="1150"/>
      <c r="AG44" s="1050" t="s">
        <v>56</v>
      </c>
      <c r="AH44" s="1051"/>
      <c r="AI44" s="1051"/>
      <c r="AJ44" s="1061"/>
      <c r="AK44" s="1062"/>
      <c r="AL44" s="1062"/>
      <c r="AM44" s="1062"/>
      <c r="AN44" s="1062"/>
      <c r="AO44" s="1062"/>
      <c r="AP44" s="1062"/>
      <c r="AQ44" s="1062"/>
      <c r="AR44" s="1063"/>
    </row>
    <row r="45" spans="1:44" ht="13.5" customHeight="1">
      <c r="A45" s="1236" t="s">
        <v>199</v>
      </c>
      <c r="B45" s="1185"/>
      <c r="C45" s="1185"/>
      <c r="D45" s="1185"/>
      <c r="E45" s="1185"/>
      <c r="F45" s="1185"/>
      <c r="G45" s="1185"/>
      <c r="H45" s="1186"/>
      <c r="I45" s="1052"/>
      <c r="J45" s="1053"/>
      <c r="K45" s="1055"/>
      <c r="L45" s="1143"/>
      <c r="M45" s="1100"/>
      <c r="N45" s="1100"/>
      <c r="O45" s="1100"/>
      <c r="P45" s="1101"/>
      <c r="Q45" s="444"/>
      <c r="R45" s="447"/>
      <c r="S45" s="447"/>
      <c r="T45" s="410">
        <v>1</v>
      </c>
      <c r="U45" s="411"/>
      <c r="V45" s="46" t="s">
        <v>61</v>
      </c>
      <c r="W45" s="412">
        <v>0</v>
      </c>
      <c r="X45" s="413"/>
      <c r="Y45" s="447"/>
      <c r="Z45" s="447"/>
      <c r="AA45" s="387"/>
      <c r="AB45" s="1128"/>
      <c r="AC45" s="1100"/>
      <c r="AD45" s="1100"/>
      <c r="AE45" s="1100"/>
      <c r="AF45" s="1129"/>
      <c r="AG45" s="1052"/>
      <c r="AH45" s="1053"/>
      <c r="AI45" s="1053"/>
      <c r="AJ45" s="1056"/>
      <c r="AK45" s="1057"/>
      <c r="AL45" s="1057"/>
      <c r="AM45" s="1057"/>
      <c r="AN45" s="1057"/>
      <c r="AO45" s="1057"/>
      <c r="AP45" s="1057"/>
      <c r="AQ45" s="1057"/>
      <c r="AR45" s="1058"/>
    </row>
    <row r="46" spans="1:44" ht="13.5" customHeight="1">
      <c r="A46" s="1177"/>
      <c r="B46" s="1178"/>
      <c r="C46" s="1178"/>
      <c r="D46" s="1178"/>
      <c r="E46" s="1178"/>
      <c r="F46" s="1178"/>
      <c r="G46" s="1178"/>
      <c r="H46" s="1179"/>
      <c r="I46" s="1114" t="s">
        <v>62</v>
      </c>
      <c r="J46" s="1115"/>
      <c r="K46" s="1116"/>
      <c r="L46" s="1143"/>
      <c r="M46" s="1100"/>
      <c r="N46" s="1100"/>
      <c r="O46" s="1100"/>
      <c r="P46" s="1101"/>
      <c r="Q46" s="444"/>
      <c r="R46" s="447"/>
      <c r="S46" s="447"/>
      <c r="T46" s="410">
        <v>2</v>
      </c>
      <c r="U46" s="411"/>
      <c r="V46" s="46" t="s">
        <v>61</v>
      </c>
      <c r="W46" s="412">
        <v>0</v>
      </c>
      <c r="X46" s="413"/>
      <c r="Y46" s="447"/>
      <c r="Z46" s="447"/>
      <c r="AA46" s="387"/>
      <c r="AB46" s="1128"/>
      <c r="AC46" s="1100"/>
      <c r="AD46" s="1100"/>
      <c r="AE46" s="1100"/>
      <c r="AF46" s="1129"/>
      <c r="AG46" s="1180" t="s">
        <v>62</v>
      </c>
      <c r="AH46" s="1115"/>
      <c r="AI46" s="1121"/>
      <c r="AJ46" s="1181"/>
      <c r="AK46" s="1182"/>
      <c r="AL46" s="1182"/>
      <c r="AM46" s="1182"/>
      <c r="AN46" s="1182"/>
      <c r="AO46" s="1182"/>
      <c r="AP46" s="1182"/>
      <c r="AQ46" s="1182"/>
      <c r="AR46" s="1183"/>
    </row>
    <row r="47" spans="1:44" ht="13.5" customHeight="1" thickBot="1">
      <c r="A47" s="1160"/>
      <c r="B47" s="1161"/>
      <c r="C47" s="1161"/>
      <c r="D47" s="1161"/>
      <c r="E47" s="1161"/>
      <c r="F47" s="1161"/>
      <c r="G47" s="1161"/>
      <c r="H47" s="1162"/>
      <c r="I47" s="1163" t="s">
        <v>63</v>
      </c>
      <c r="J47" s="1164"/>
      <c r="K47" s="1165"/>
      <c r="L47" s="1176"/>
      <c r="M47" s="1103"/>
      <c r="N47" s="1103"/>
      <c r="O47" s="1103"/>
      <c r="P47" s="1104"/>
      <c r="Q47" s="445"/>
      <c r="R47" s="448"/>
      <c r="S47" s="448"/>
      <c r="T47" s="48"/>
      <c r="U47" s="48"/>
      <c r="V47" s="48"/>
      <c r="W47" s="48"/>
      <c r="X47" s="48"/>
      <c r="Y47" s="448"/>
      <c r="Z47" s="448"/>
      <c r="AA47" s="388"/>
      <c r="AB47" s="1130"/>
      <c r="AC47" s="1103"/>
      <c r="AD47" s="1103"/>
      <c r="AE47" s="1103"/>
      <c r="AF47" s="1131"/>
      <c r="AG47" s="1166" t="s">
        <v>63</v>
      </c>
      <c r="AH47" s="1164"/>
      <c r="AI47" s="1167"/>
      <c r="AJ47" s="1168"/>
      <c r="AK47" s="1161"/>
      <c r="AL47" s="1161"/>
      <c r="AM47" s="1161"/>
      <c r="AN47" s="1161"/>
      <c r="AO47" s="1161"/>
      <c r="AP47" s="1161"/>
      <c r="AQ47" s="1161"/>
      <c r="AR47" s="1169"/>
    </row>
    <row r="48" spans="1:44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</row>
    <row r="49" spans="1:44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</row>
    <row r="50" spans="1:44" ht="13.5" customHeight="1">
      <c r="A50" s="44" t="s">
        <v>47</v>
      </c>
      <c r="B50" s="15"/>
      <c r="C50" s="42" t="s">
        <v>48</v>
      </c>
      <c r="D50" s="38"/>
      <c r="E50" s="43"/>
      <c r="F50" s="43"/>
      <c r="G50" s="450" t="s">
        <v>49</v>
      </c>
      <c r="H50" s="450"/>
      <c r="I50" s="50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6" t="s">
        <v>51</v>
      </c>
      <c r="W50" s="38"/>
      <c r="X50" s="43"/>
      <c r="Y50" s="43"/>
      <c r="Z50" s="43"/>
      <c r="AA50" s="43"/>
      <c r="AB50" s="43"/>
      <c r="AC50" s="43"/>
      <c r="AD50" s="451" t="s">
        <v>52</v>
      </c>
      <c r="AE50" s="451"/>
      <c r="AF50" s="452"/>
      <c r="AG50" s="452"/>
      <c r="AH50" s="452"/>
      <c r="AI50" s="452"/>
      <c r="AJ50" s="452"/>
      <c r="AK50" s="452"/>
      <c r="AL50" s="452" t="s">
        <v>53</v>
      </c>
      <c r="AM50" s="452"/>
      <c r="AN50" s="43" t="s">
        <v>54</v>
      </c>
      <c r="AO50" s="43"/>
      <c r="AP50" s="43"/>
      <c r="AQ50" s="43"/>
      <c r="AR50" s="43"/>
    </row>
    <row r="51" spans="1:44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</row>
    <row r="52" spans="1:44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</row>
    <row r="53" spans="1:44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430"/>
      <c r="AA53" s="430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3"/>
      <c r="AQ53" s="553"/>
      <c r="AR53" s="554"/>
    </row>
    <row r="54" spans="1:44" ht="13.5" customHeight="1">
      <c r="A54" s="1158"/>
      <c r="B54" s="1154"/>
      <c r="C54" s="1154"/>
      <c r="D54" s="1154"/>
      <c r="E54" s="1154"/>
      <c r="F54" s="1154"/>
      <c r="G54" s="1154"/>
      <c r="H54" s="1159"/>
      <c r="I54" s="1050" t="s">
        <v>56</v>
      </c>
      <c r="J54" s="1051"/>
      <c r="K54" s="1054"/>
      <c r="L54" s="1140"/>
      <c r="M54" s="1141"/>
      <c r="N54" s="1141"/>
      <c r="O54" s="1141"/>
      <c r="P54" s="1142"/>
      <c r="Q54" s="1105"/>
      <c r="R54" s="1106"/>
      <c r="S54" s="1110" t="s">
        <v>58</v>
      </c>
      <c r="T54" s="51"/>
      <c r="U54" s="51"/>
      <c r="V54" s="51"/>
      <c r="W54" s="51"/>
      <c r="X54" s="51"/>
      <c r="Y54" s="1110" t="s">
        <v>59</v>
      </c>
      <c r="Z54" s="1122"/>
      <c r="AA54" s="1123"/>
      <c r="AB54" s="1149"/>
      <c r="AC54" s="1141"/>
      <c r="AD54" s="1141"/>
      <c r="AE54" s="1141"/>
      <c r="AF54" s="1150"/>
      <c r="AG54" s="1050" t="s">
        <v>56</v>
      </c>
      <c r="AH54" s="1051"/>
      <c r="AI54" s="1051"/>
      <c r="AJ54" s="1061"/>
      <c r="AK54" s="1062"/>
      <c r="AL54" s="1062"/>
      <c r="AM54" s="1062"/>
      <c r="AN54" s="1062"/>
      <c r="AO54" s="1062"/>
      <c r="AP54" s="1062"/>
      <c r="AQ54" s="1062"/>
      <c r="AR54" s="1063"/>
    </row>
    <row r="55" spans="1:44" ht="13.5" customHeight="1">
      <c r="A55" s="1172"/>
      <c r="B55" s="1057"/>
      <c r="C55" s="1057"/>
      <c r="D55" s="1057"/>
      <c r="E55" s="1057"/>
      <c r="F55" s="1057"/>
      <c r="G55" s="1057"/>
      <c r="H55" s="1113"/>
      <c r="I55" s="1052"/>
      <c r="J55" s="1053"/>
      <c r="K55" s="1055"/>
      <c r="L55" s="1143"/>
      <c r="M55" s="1100"/>
      <c r="N55" s="1100"/>
      <c r="O55" s="1100"/>
      <c r="P55" s="1101"/>
      <c r="Q55" s="1107"/>
      <c r="R55" s="709"/>
      <c r="S55" s="709"/>
      <c r="T55" s="1117"/>
      <c r="U55" s="1118"/>
      <c r="V55" s="52" t="s">
        <v>61</v>
      </c>
      <c r="W55" s="1119"/>
      <c r="X55" s="1120"/>
      <c r="Y55" s="709"/>
      <c r="Z55" s="709"/>
      <c r="AA55" s="1124"/>
      <c r="AB55" s="1128"/>
      <c r="AC55" s="1100"/>
      <c r="AD55" s="1100"/>
      <c r="AE55" s="1100"/>
      <c r="AF55" s="1129"/>
      <c r="AG55" s="1052"/>
      <c r="AH55" s="1053"/>
      <c r="AI55" s="1053"/>
      <c r="AJ55" s="1056"/>
      <c r="AK55" s="1057"/>
      <c r="AL55" s="1057"/>
      <c r="AM55" s="1057"/>
      <c r="AN55" s="1057"/>
      <c r="AO55" s="1057"/>
      <c r="AP55" s="1057"/>
      <c r="AQ55" s="1057"/>
      <c r="AR55" s="1058"/>
    </row>
    <row r="56" spans="1:44" ht="13.5" customHeight="1">
      <c r="A56" s="1148"/>
      <c r="B56" s="1057"/>
      <c r="C56" s="1057"/>
      <c r="D56" s="1057"/>
      <c r="E56" s="1057"/>
      <c r="F56" s="1057"/>
      <c r="G56" s="1057"/>
      <c r="H56" s="1113"/>
      <c r="I56" s="1114" t="s">
        <v>62</v>
      </c>
      <c r="J56" s="1115"/>
      <c r="K56" s="1116"/>
      <c r="L56" s="1143"/>
      <c r="M56" s="1100"/>
      <c r="N56" s="1100"/>
      <c r="O56" s="1100"/>
      <c r="P56" s="1101"/>
      <c r="Q56" s="1107"/>
      <c r="R56" s="709"/>
      <c r="S56" s="709"/>
      <c r="T56" s="1117"/>
      <c r="U56" s="1118"/>
      <c r="V56" s="52" t="s">
        <v>61</v>
      </c>
      <c r="W56" s="1119"/>
      <c r="X56" s="1120"/>
      <c r="Y56" s="709"/>
      <c r="Z56" s="709"/>
      <c r="AA56" s="1124"/>
      <c r="AB56" s="1128"/>
      <c r="AC56" s="1100"/>
      <c r="AD56" s="1100"/>
      <c r="AE56" s="1100"/>
      <c r="AF56" s="1129"/>
      <c r="AG56" s="1114" t="s">
        <v>62</v>
      </c>
      <c r="AH56" s="1115"/>
      <c r="AI56" s="1121"/>
      <c r="AJ56" s="1170"/>
      <c r="AK56" s="1065"/>
      <c r="AL56" s="1065"/>
      <c r="AM56" s="1065"/>
      <c r="AN56" s="1065"/>
      <c r="AO56" s="1065"/>
      <c r="AP56" s="1065"/>
      <c r="AQ56" s="1065"/>
      <c r="AR56" s="1171"/>
    </row>
    <row r="57" spans="1:44" ht="13.5" customHeight="1" thickBot="1">
      <c r="A57" s="1156"/>
      <c r="B57" s="1090"/>
      <c r="C57" s="1090"/>
      <c r="D57" s="1090"/>
      <c r="E57" s="1090"/>
      <c r="F57" s="1090"/>
      <c r="G57" s="1090"/>
      <c r="H57" s="1157"/>
      <c r="I57" s="1083" t="s">
        <v>63</v>
      </c>
      <c r="J57" s="1084"/>
      <c r="K57" s="1085"/>
      <c r="L57" s="1144"/>
      <c r="M57" s="1145"/>
      <c r="N57" s="1145"/>
      <c r="O57" s="1145"/>
      <c r="P57" s="1146"/>
      <c r="Q57" s="1108"/>
      <c r="R57" s="1109"/>
      <c r="S57" s="1109"/>
      <c r="T57" s="53"/>
      <c r="U57" s="53"/>
      <c r="V57" s="53"/>
      <c r="W57" s="53"/>
      <c r="X57" s="53"/>
      <c r="Y57" s="1109"/>
      <c r="Z57" s="1109"/>
      <c r="AA57" s="1125"/>
      <c r="AB57" s="1151"/>
      <c r="AC57" s="1145"/>
      <c r="AD57" s="1145"/>
      <c r="AE57" s="1145"/>
      <c r="AF57" s="1152"/>
      <c r="AG57" s="1083" t="s">
        <v>63</v>
      </c>
      <c r="AH57" s="1084"/>
      <c r="AI57" s="1086"/>
      <c r="AJ57" s="1089"/>
      <c r="AK57" s="1090"/>
      <c r="AL57" s="1090"/>
      <c r="AM57" s="1090"/>
      <c r="AN57" s="1090"/>
      <c r="AO57" s="1090"/>
      <c r="AP57" s="1090"/>
      <c r="AQ57" s="1090"/>
      <c r="AR57" s="1091"/>
    </row>
    <row r="58" spans="1:44" ht="13.5" customHeight="1" thickBot="1">
      <c r="A58" s="1135" t="s">
        <v>66</v>
      </c>
      <c r="B58" s="1136"/>
      <c r="C58" s="1136"/>
      <c r="D58" s="1136"/>
      <c r="E58" s="1136"/>
      <c r="F58" s="1136"/>
      <c r="G58" s="1136"/>
      <c r="H58" s="1136"/>
      <c r="I58" s="1136"/>
      <c r="J58" s="1136"/>
      <c r="K58" s="1136"/>
      <c r="L58" s="1136"/>
      <c r="M58" s="1136"/>
      <c r="N58" s="1136"/>
      <c r="O58" s="1136"/>
      <c r="P58" s="1136"/>
      <c r="Q58" s="1094"/>
      <c r="R58" s="1094"/>
      <c r="S58" s="1094"/>
      <c r="T58" s="1094"/>
      <c r="U58" s="1094"/>
      <c r="V58" s="1094"/>
      <c r="W58" s="1094"/>
      <c r="X58" s="1094"/>
      <c r="Y58" s="1094"/>
      <c r="Z58" s="1094"/>
      <c r="AA58" s="1094"/>
      <c r="AB58" s="1136"/>
      <c r="AC58" s="1136"/>
      <c r="AD58" s="1136"/>
      <c r="AE58" s="1136"/>
      <c r="AF58" s="1136"/>
      <c r="AG58" s="1136"/>
      <c r="AH58" s="1136"/>
      <c r="AI58" s="1136"/>
      <c r="AJ58" s="1136"/>
      <c r="AK58" s="1136"/>
      <c r="AL58" s="1136"/>
      <c r="AM58" s="1136"/>
      <c r="AN58" s="1136"/>
      <c r="AO58" s="1136"/>
      <c r="AP58" s="1136"/>
      <c r="AQ58" s="1136"/>
      <c r="AR58" s="1137"/>
    </row>
    <row r="59" spans="1:44" ht="13.5" customHeight="1">
      <c r="A59" s="1138"/>
      <c r="B59" s="1062"/>
      <c r="C59" s="1062"/>
      <c r="D59" s="1062"/>
      <c r="E59" s="1062"/>
      <c r="F59" s="1062"/>
      <c r="G59" s="1062"/>
      <c r="H59" s="1139"/>
      <c r="I59" s="1050" t="s">
        <v>56</v>
      </c>
      <c r="J59" s="1051"/>
      <c r="K59" s="1054"/>
      <c r="L59" s="1140"/>
      <c r="M59" s="1141"/>
      <c r="N59" s="1141"/>
      <c r="O59" s="1141"/>
      <c r="P59" s="1142"/>
      <c r="Q59" s="1105"/>
      <c r="R59" s="1106"/>
      <c r="S59" s="1110" t="s">
        <v>58</v>
      </c>
      <c r="T59" s="51"/>
      <c r="U59" s="51"/>
      <c r="V59" s="51"/>
      <c r="W59" s="51"/>
      <c r="X59" s="51"/>
      <c r="Y59" s="1110" t="s">
        <v>59</v>
      </c>
      <c r="Z59" s="1122"/>
      <c r="AA59" s="1123"/>
      <c r="AB59" s="1149"/>
      <c r="AC59" s="1141"/>
      <c r="AD59" s="1141"/>
      <c r="AE59" s="1141"/>
      <c r="AF59" s="1150"/>
      <c r="AG59" s="1050" t="s">
        <v>56</v>
      </c>
      <c r="AH59" s="1051"/>
      <c r="AI59" s="1051"/>
      <c r="AJ59" s="1153"/>
      <c r="AK59" s="1154"/>
      <c r="AL59" s="1154"/>
      <c r="AM59" s="1154"/>
      <c r="AN59" s="1154"/>
      <c r="AO59" s="1154"/>
      <c r="AP59" s="1154"/>
      <c r="AQ59" s="1154"/>
      <c r="AR59" s="1155"/>
    </row>
    <row r="60" spans="1:44" ht="13.5" customHeight="1">
      <c r="A60" s="1148"/>
      <c r="B60" s="1057"/>
      <c r="C60" s="1057"/>
      <c r="D60" s="1057"/>
      <c r="E60" s="1057"/>
      <c r="F60" s="1057"/>
      <c r="G60" s="1057"/>
      <c r="H60" s="1113"/>
      <c r="I60" s="1052"/>
      <c r="J60" s="1053"/>
      <c r="K60" s="1055"/>
      <c r="L60" s="1143"/>
      <c r="M60" s="1100"/>
      <c r="N60" s="1100"/>
      <c r="O60" s="1100"/>
      <c r="P60" s="1101"/>
      <c r="Q60" s="1107"/>
      <c r="R60" s="709"/>
      <c r="S60" s="709"/>
      <c r="T60" s="1117"/>
      <c r="U60" s="1118"/>
      <c r="V60" s="52" t="s">
        <v>61</v>
      </c>
      <c r="W60" s="1119"/>
      <c r="X60" s="1120"/>
      <c r="Y60" s="709"/>
      <c r="Z60" s="709"/>
      <c r="AA60" s="1124"/>
      <c r="AB60" s="1128"/>
      <c r="AC60" s="1100"/>
      <c r="AD60" s="1100"/>
      <c r="AE60" s="1100"/>
      <c r="AF60" s="1129"/>
      <c r="AG60" s="1052"/>
      <c r="AH60" s="1053"/>
      <c r="AI60" s="1053"/>
      <c r="AJ60" s="1147"/>
      <c r="AK60" s="1057"/>
      <c r="AL60" s="1057"/>
      <c r="AM60" s="1057"/>
      <c r="AN60" s="1057"/>
      <c r="AO60" s="1057"/>
      <c r="AP60" s="1057"/>
      <c r="AQ60" s="1057"/>
      <c r="AR60" s="1058"/>
    </row>
    <row r="61" spans="1:44" ht="13.5" customHeight="1">
      <c r="A61" s="1148"/>
      <c r="B61" s="1057"/>
      <c r="C61" s="1057"/>
      <c r="D61" s="1057"/>
      <c r="E61" s="1057"/>
      <c r="F61" s="1057"/>
      <c r="G61" s="1057"/>
      <c r="H61" s="1113"/>
      <c r="I61" s="1114" t="s">
        <v>62</v>
      </c>
      <c r="J61" s="1115"/>
      <c r="K61" s="1116"/>
      <c r="L61" s="1143"/>
      <c r="M61" s="1100"/>
      <c r="N61" s="1100"/>
      <c r="O61" s="1100"/>
      <c r="P61" s="1101"/>
      <c r="Q61" s="1107"/>
      <c r="R61" s="709"/>
      <c r="S61" s="709"/>
      <c r="T61" s="1117"/>
      <c r="U61" s="1118"/>
      <c r="V61" s="52" t="s">
        <v>61</v>
      </c>
      <c r="W61" s="1119"/>
      <c r="X61" s="1120"/>
      <c r="Y61" s="709"/>
      <c r="Z61" s="709"/>
      <c r="AA61" s="1124"/>
      <c r="AB61" s="1128"/>
      <c r="AC61" s="1100"/>
      <c r="AD61" s="1100"/>
      <c r="AE61" s="1100"/>
      <c r="AF61" s="1129"/>
      <c r="AG61" s="1114" t="s">
        <v>62</v>
      </c>
      <c r="AH61" s="1115"/>
      <c r="AI61" s="1121"/>
      <c r="AJ61" s="1056"/>
      <c r="AK61" s="1057"/>
      <c r="AL61" s="1057"/>
      <c r="AM61" s="1057"/>
      <c r="AN61" s="1057"/>
      <c r="AO61" s="1057"/>
      <c r="AP61" s="1057"/>
      <c r="AQ61" s="1057"/>
      <c r="AR61" s="1058"/>
    </row>
    <row r="62" spans="1:44" ht="13.5" customHeight="1" thickBot="1">
      <c r="A62" s="1156"/>
      <c r="B62" s="1090"/>
      <c r="C62" s="1090"/>
      <c r="D62" s="1090"/>
      <c r="E62" s="1090"/>
      <c r="F62" s="1090"/>
      <c r="G62" s="1090"/>
      <c r="H62" s="1157"/>
      <c r="I62" s="1083" t="s">
        <v>63</v>
      </c>
      <c r="J62" s="1084"/>
      <c r="K62" s="1085"/>
      <c r="L62" s="1144"/>
      <c r="M62" s="1145"/>
      <c r="N62" s="1145"/>
      <c r="O62" s="1145"/>
      <c r="P62" s="1146"/>
      <c r="Q62" s="1108"/>
      <c r="R62" s="1109"/>
      <c r="S62" s="1109"/>
      <c r="T62" s="53"/>
      <c r="U62" s="53"/>
      <c r="V62" s="53"/>
      <c r="W62" s="53"/>
      <c r="X62" s="53"/>
      <c r="Y62" s="1109"/>
      <c r="Z62" s="1109"/>
      <c r="AA62" s="1125"/>
      <c r="AB62" s="1151"/>
      <c r="AC62" s="1145"/>
      <c r="AD62" s="1145"/>
      <c r="AE62" s="1145"/>
      <c r="AF62" s="1152"/>
      <c r="AG62" s="1083" t="s">
        <v>63</v>
      </c>
      <c r="AH62" s="1084"/>
      <c r="AI62" s="1086"/>
      <c r="AJ62" s="1089"/>
      <c r="AK62" s="1090"/>
      <c r="AL62" s="1090"/>
      <c r="AM62" s="1090"/>
      <c r="AN62" s="1090"/>
      <c r="AO62" s="1090"/>
      <c r="AP62" s="1090"/>
      <c r="AQ62" s="1090"/>
      <c r="AR62" s="1091"/>
    </row>
    <row r="63" spans="1:44" ht="13.5" customHeight="1">
      <c r="A63" s="1092"/>
      <c r="B63" s="1093"/>
      <c r="C63" s="1093"/>
      <c r="D63" s="1093"/>
      <c r="E63" s="1093"/>
      <c r="F63" s="1093"/>
      <c r="G63" s="1093"/>
      <c r="H63" s="1093"/>
      <c r="I63" s="1093"/>
      <c r="J63" s="1093"/>
      <c r="K63" s="1093"/>
      <c r="L63" s="1093"/>
      <c r="M63" s="1093"/>
      <c r="N63" s="1093"/>
      <c r="O63" s="1093"/>
      <c r="P63" s="1093"/>
      <c r="Q63" s="1094"/>
      <c r="R63" s="1094"/>
      <c r="S63" s="1094"/>
      <c r="T63" s="1094"/>
      <c r="U63" s="1094"/>
      <c r="V63" s="1094"/>
      <c r="W63" s="1094"/>
      <c r="X63" s="1094"/>
      <c r="Y63" s="1094"/>
      <c r="Z63" s="1094"/>
      <c r="AA63" s="1094"/>
      <c r="AB63" s="1093"/>
      <c r="AC63" s="1093"/>
      <c r="AD63" s="1093"/>
      <c r="AE63" s="1093"/>
      <c r="AF63" s="1093"/>
      <c r="AG63" s="1093"/>
      <c r="AH63" s="1093"/>
      <c r="AI63" s="1093"/>
      <c r="AJ63" s="1093"/>
      <c r="AK63" s="1093"/>
      <c r="AL63" s="1093"/>
      <c r="AM63" s="1093"/>
      <c r="AN63" s="1093"/>
      <c r="AO63" s="1093"/>
      <c r="AP63" s="1093"/>
      <c r="AQ63" s="1093"/>
      <c r="AR63" s="1095"/>
    </row>
    <row r="64" spans="1:44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</row>
    <row r="65" spans="1:44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</row>
    <row r="66" spans="1:44" ht="13.5" customHeight="1">
      <c r="A66" s="44" t="s">
        <v>47</v>
      </c>
      <c r="B66" s="15">
        <v>4</v>
      </c>
      <c r="C66" s="42" t="s">
        <v>48</v>
      </c>
      <c r="D66" s="38"/>
      <c r="E66" s="43"/>
      <c r="F66" s="43"/>
      <c r="G66" s="450" t="s">
        <v>49</v>
      </c>
      <c r="H66" s="450"/>
      <c r="I66" s="50" t="s">
        <v>194</v>
      </c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6" t="s">
        <v>51</v>
      </c>
      <c r="W66" s="38"/>
      <c r="X66" s="43"/>
      <c r="Y66" s="43"/>
      <c r="Z66" s="43"/>
      <c r="AA66" s="43"/>
      <c r="AB66" s="43"/>
      <c r="AC66" s="43"/>
      <c r="AD66" s="451" t="s">
        <v>52</v>
      </c>
      <c r="AE66" s="451"/>
      <c r="AF66" s="452"/>
      <c r="AG66" s="452"/>
      <c r="AH66" s="452"/>
      <c r="AI66" s="452"/>
      <c r="AJ66" s="452"/>
      <c r="AK66" s="452"/>
      <c r="AL66" s="452"/>
      <c r="AM66" s="452"/>
      <c r="AN66" s="43"/>
      <c r="AO66" s="43"/>
      <c r="AP66" s="43"/>
      <c r="AQ66" s="43"/>
      <c r="AR66" s="43"/>
    </row>
    <row r="67" spans="1:44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</row>
    <row r="68" spans="1:44" ht="13.5" customHeight="1" thickBot="1">
      <c r="A68" s="47" t="s">
        <v>8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</row>
    <row r="69" spans="1:44" ht="13.5" customHeight="1" thickBot="1">
      <c r="A69" s="453" t="s">
        <v>64</v>
      </c>
      <c r="B69" s="454"/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N69" s="454"/>
      <c r="O69" s="454"/>
      <c r="P69" s="454"/>
      <c r="Q69" s="454"/>
      <c r="R69" s="454"/>
      <c r="S69" s="454"/>
      <c r="T69" s="454"/>
      <c r="U69" s="454"/>
      <c r="V69" s="454"/>
      <c r="W69" s="454"/>
      <c r="X69" s="454"/>
      <c r="Y69" s="454"/>
      <c r="Z69" s="454"/>
      <c r="AA69" s="454"/>
      <c r="AB69" s="454"/>
      <c r="AC69" s="454"/>
      <c r="AD69" s="454"/>
      <c r="AE69" s="454"/>
      <c r="AF69" s="454"/>
      <c r="AG69" s="454"/>
      <c r="AH69" s="454"/>
      <c r="AI69" s="454"/>
      <c r="AJ69" s="454"/>
      <c r="AK69" s="454"/>
      <c r="AL69" s="454"/>
      <c r="AM69" s="454"/>
      <c r="AN69" s="454"/>
      <c r="AO69" s="454"/>
      <c r="AP69" s="454"/>
      <c r="AQ69" s="454"/>
      <c r="AR69" s="455"/>
    </row>
    <row r="70" spans="1:44" ht="13.5" customHeight="1">
      <c r="A70" s="456" t="s">
        <v>203</v>
      </c>
      <c r="B70" s="457"/>
      <c r="C70" s="457"/>
      <c r="D70" s="457"/>
      <c r="E70" s="457"/>
      <c r="F70" s="457"/>
      <c r="G70" s="457"/>
      <c r="H70" s="458"/>
      <c r="I70" s="459" t="s">
        <v>56</v>
      </c>
      <c r="J70" s="446"/>
      <c r="K70" s="460"/>
      <c r="L70" s="464" t="s">
        <v>195</v>
      </c>
      <c r="M70" s="465"/>
      <c r="N70" s="465"/>
      <c r="O70" s="465"/>
      <c r="P70" s="466"/>
      <c r="Q70" s="1071">
        <f>T71+T72</f>
        <v>11</v>
      </c>
      <c r="R70" s="1072"/>
      <c r="S70" s="446" t="s">
        <v>58</v>
      </c>
      <c r="T70" s="49"/>
      <c r="U70" s="49"/>
      <c r="V70" s="49"/>
      <c r="W70" s="49"/>
      <c r="X70" s="49"/>
      <c r="Y70" s="446" t="s">
        <v>59</v>
      </c>
      <c r="Z70" s="473">
        <f>W71+W72</f>
        <v>0</v>
      </c>
      <c r="AA70" s="1077"/>
      <c r="AB70" s="464" t="s">
        <v>196</v>
      </c>
      <c r="AC70" s="465"/>
      <c r="AD70" s="465"/>
      <c r="AE70" s="465"/>
      <c r="AF70" s="466"/>
      <c r="AG70" s="476" t="s">
        <v>56</v>
      </c>
      <c r="AH70" s="477"/>
      <c r="AI70" s="478"/>
      <c r="AJ70" s="479"/>
      <c r="AK70" s="480"/>
      <c r="AL70" s="480"/>
      <c r="AM70" s="480"/>
      <c r="AN70" s="480"/>
      <c r="AO70" s="480"/>
      <c r="AP70" s="480"/>
      <c r="AQ70" s="480"/>
      <c r="AR70" s="481"/>
    </row>
    <row r="71" spans="1:44" ht="13.5" customHeight="1">
      <c r="A71" s="482" t="s">
        <v>140</v>
      </c>
      <c r="B71" s="483"/>
      <c r="C71" s="483"/>
      <c r="D71" s="483"/>
      <c r="E71" s="483"/>
      <c r="F71" s="483"/>
      <c r="G71" s="483"/>
      <c r="H71" s="484"/>
      <c r="I71" s="461"/>
      <c r="J71" s="462"/>
      <c r="K71" s="463"/>
      <c r="L71" s="439"/>
      <c r="M71" s="393"/>
      <c r="N71" s="393"/>
      <c r="O71" s="393"/>
      <c r="P71" s="394"/>
      <c r="Q71" s="1073"/>
      <c r="R71" s="1074"/>
      <c r="S71" s="447"/>
      <c r="T71" s="410">
        <v>5</v>
      </c>
      <c r="U71" s="411"/>
      <c r="V71" s="46" t="s">
        <v>61</v>
      </c>
      <c r="W71" s="412">
        <v>0</v>
      </c>
      <c r="X71" s="413"/>
      <c r="Y71" s="447"/>
      <c r="Z71" s="474"/>
      <c r="AA71" s="1078"/>
      <c r="AB71" s="439"/>
      <c r="AC71" s="393"/>
      <c r="AD71" s="393"/>
      <c r="AE71" s="393"/>
      <c r="AF71" s="394"/>
      <c r="AG71" s="414" t="s">
        <v>60</v>
      </c>
      <c r="AH71" s="408"/>
      <c r="AI71" s="415"/>
      <c r="AJ71" s="416"/>
      <c r="AK71" s="405"/>
      <c r="AL71" s="405"/>
      <c r="AM71" s="405"/>
      <c r="AN71" s="405"/>
      <c r="AO71" s="405"/>
      <c r="AP71" s="405"/>
      <c r="AQ71" s="405"/>
      <c r="AR71" s="417"/>
    </row>
    <row r="72" spans="1:44" ht="13.5" customHeight="1">
      <c r="A72" s="404"/>
      <c r="B72" s="405"/>
      <c r="C72" s="405"/>
      <c r="D72" s="405"/>
      <c r="E72" s="405"/>
      <c r="F72" s="405"/>
      <c r="G72" s="405"/>
      <c r="H72" s="406"/>
      <c r="I72" s="407" t="s">
        <v>62</v>
      </c>
      <c r="J72" s="408"/>
      <c r="K72" s="409"/>
      <c r="L72" s="439"/>
      <c r="M72" s="393"/>
      <c r="N72" s="393"/>
      <c r="O72" s="393"/>
      <c r="P72" s="394"/>
      <c r="Q72" s="1073"/>
      <c r="R72" s="1074"/>
      <c r="S72" s="447"/>
      <c r="T72" s="410">
        <v>6</v>
      </c>
      <c r="U72" s="411"/>
      <c r="V72" s="46" t="s">
        <v>61</v>
      </c>
      <c r="W72" s="412">
        <v>0</v>
      </c>
      <c r="X72" s="413"/>
      <c r="Y72" s="447"/>
      <c r="Z72" s="474"/>
      <c r="AA72" s="1078"/>
      <c r="AB72" s="439"/>
      <c r="AC72" s="393"/>
      <c r="AD72" s="393"/>
      <c r="AE72" s="393"/>
      <c r="AF72" s="394"/>
      <c r="AG72" s="414" t="s">
        <v>62</v>
      </c>
      <c r="AH72" s="408"/>
      <c r="AI72" s="415"/>
      <c r="AJ72" s="470"/>
      <c r="AK72" s="471"/>
      <c r="AL72" s="471"/>
      <c r="AM72" s="471"/>
      <c r="AN72" s="471"/>
      <c r="AO72" s="471"/>
      <c r="AP72" s="471"/>
      <c r="AQ72" s="471"/>
      <c r="AR72" s="472"/>
    </row>
    <row r="73" spans="1:44" ht="13.5" customHeight="1" thickBot="1">
      <c r="A73" s="418"/>
      <c r="B73" s="419"/>
      <c r="C73" s="419"/>
      <c r="D73" s="419"/>
      <c r="E73" s="419"/>
      <c r="F73" s="419"/>
      <c r="G73" s="419"/>
      <c r="H73" s="420"/>
      <c r="I73" s="421" t="s">
        <v>63</v>
      </c>
      <c r="J73" s="422"/>
      <c r="K73" s="423"/>
      <c r="L73" s="441"/>
      <c r="M73" s="396"/>
      <c r="N73" s="396"/>
      <c r="O73" s="396"/>
      <c r="P73" s="397"/>
      <c r="Q73" s="1075"/>
      <c r="R73" s="1076"/>
      <c r="S73" s="448"/>
      <c r="T73" s="48"/>
      <c r="U73" s="48"/>
      <c r="V73" s="48"/>
      <c r="W73" s="48"/>
      <c r="X73" s="48"/>
      <c r="Y73" s="448"/>
      <c r="Z73" s="475"/>
      <c r="AA73" s="1079"/>
      <c r="AB73" s="441"/>
      <c r="AC73" s="396"/>
      <c r="AD73" s="396"/>
      <c r="AE73" s="396"/>
      <c r="AF73" s="397"/>
      <c r="AG73" s="424" t="s">
        <v>63</v>
      </c>
      <c r="AH73" s="422"/>
      <c r="AI73" s="425"/>
      <c r="AJ73" s="426"/>
      <c r="AK73" s="419"/>
      <c r="AL73" s="419"/>
      <c r="AM73" s="419"/>
      <c r="AN73" s="419"/>
      <c r="AO73" s="419"/>
      <c r="AP73" s="419"/>
      <c r="AQ73" s="419"/>
      <c r="AR73" s="427"/>
    </row>
    <row r="74" spans="1:44" ht="13.5" customHeight="1" thickBot="1">
      <c r="A74" s="428" t="s">
        <v>66</v>
      </c>
      <c r="B74" s="429"/>
      <c r="C74" s="429"/>
      <c r="D74" s="429"/>
      <c r="E74" s="429"/>
      <c r="F74" s="429"/>
      <c r="G74" s="429"/>
      <c r="H74" s="429"/>
      <c r="I74" s="429"/>
      <c r="J74" s="429"/>
      <c r="K74" s="429"/>
      <c r="L74" s="429"/>
      <c r="M74" s="429"/>
      <c r="N74" s="429"/>
      <c r="O74" s="429"/>
      <c r="P74" s="429"/>
      <c r="Q74" s="430"/>
      <c r="R74" s="430"/>
      <c r="S74" s="430"/>
      <c r="T74" s="430"/>
      <c r="U74" s="430"/>
      <c r="V74" s="430"/>
      <c r="W74" s="430"/>
      <c r="X74" s="430"/>
      <c r="Y74" s="430"/>
      <c r="Z74" s="430"/>
      <c r="AA74" s="430"/>
      <c r="AB74" s="429"/>
      <c r="AC74" s="429"/>
      <c r="AD74" s="429"/>
      <c r="AE74" s="429"/>
      <c r="AF74" s="429"/>
      <c r="AG74" s="429"/>
      <c r="AH74" s="429"/>
      <c r="AI74" s="429"/>
      <c r="AJ74" s="429"/>
      <c r="AK74" s="429"/>
      <c r="AL74" s="429"/>
      <c r="AM74" s="429"/>
      <c r="AN74" s="429"/>
      <c r="AO74" s="429"/>
      <c r="AP74" s="429"/>
      <c r="AQ74" s="429"/>
      <c r="AR74" s="431"/>
    </row>
    <row r="75" spans="1:44" ht="13.5" customHeight="1">
      <c r="A75" s="432" t="s">
        <v>200</v>
      </c>
      <c r="B75" s="433"/>
      <c r="C75" s="433"/>
      <c r="D75" s="433"/>
      <c r="E75" s="433"/>
      <c r="F75" s="433"/>
      <c r="G75" s="433"/>
      <c r="H75" s="434"/>
      <c r="I75" s="435" t="s">
        <v>56</v>
      </c>
      <c r="J75" s="399"/>
      <c r="K75" s="436"/>
      <c r="L75" s="437" t="s">
        <v>195</v>
      </c>
      <c r="M75" s="390"/>
      <c r="N75" s="390"/>
      <c r="O75" s="390"/>
      <c r="P75" s="438"/>
      <c r="Q75" s="443">
        <f>T76+T77</f>
        <v>1</v>
      </c>
      <c r="R75" s="1070"/>
      <c r="S75" s="446" t="s">
        <v>58</v>
      </c>
      <c r="T75" s="49"/>
      <c r="U75" s="49"/>
      <c r="V75" s="49"/>
      <c r="W75" s="49"/>
      <c r="X75" s="49"/>
      <c r="Y75" s="446" t="s">
        <v>59</v>
      </c>
      <c r="Z75" s="678">
        <f>W76+W77</f>
        <v>0</v>
      </c>
      <c r="AA75" s="1060"/>
      <c r="AB75" s="389" t="s">
        <v>197</v>
      </c>
      <c r="AC75" s="390"/>
      <c r="AD75" s="390"/>
      <c r="AE75" s="390"/>
      <c r="AF75" s="391"/>
      <c r="AG75" s="398" t="s">
        <v>56</v>
      </c>
      <c r="AH75" s="399"/>
      <c r="AI75" s="400"/>
      <c r="AJ75" s="401"/>
      <c r="AK75" s="402"/>
      <c r="AL75" s="402"/>
      <c r="AM75" s="402"/>
      <c r="AN75" s="402"/>
      <c r="AO75" s="402"/>
      <c r="AP75" s="402"/>
      <c r="AQ75" s="402"/>
      <c r="AR75" s="403"/>
    </row>
    <row r="76" spans="1:44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60</v>
      </c>
      <c r="J76" s="408"/>
      <c r="K76" s="409"/>
      <c r="L76" s="439"/>
      <c r="M76" s="393"/>
      <c r="N76" s="393"/>
      <c r="O76" s="393"/>
      <c r="P76" s="440"/>
      <c r="Q76" s="444"/>
      <c r="R76" s="447"/>
      <c r="S76" s="447"/>
      <c r="T76" s="410">
        <v>0</v>
      </c>
      <c r="U76" s="411"/>
      <c r="V76" s="46" t="s">
        <v>61</v>
      </c>
      <c r="W76" s="412">
        <v>0</v>
      </c>
      <c r="X76" s="413"/>
      <c r="Y76" s="447"/>
      <c r="Z76" s="447"/>
      <c r="AA76" s="387"/>
      <c r="AB76" s="392"/>
      <c r="AC76" s="393"/>
      <c r="AD76" s="393"/>
      <c r="AE76" s="393"/>
      <c r="AF76" s="394"/>
      <c r="AG76" s="414" t="s">
        <v>60</v>
      </c>
      <c r="AH76" s="408"/>
      <c r="AI76" s="415"/>
      <c r="AJ76" s="449"/>
      <c r="AK76" s="405"/>
      <c r="AL76" s="405"/>
      <c r="AM76" s="405"/>
      <c r="AN76" s="405"/>
      <c r="AO76" s="405"/>
      <c r="AP76" s="405"/>
      <c r="AQ76" s="405"/>
      <c r="AR76" s="417"/>
    </row>
    <row r="77" spans="1:44" ht="13.5" customHeight="1">
      <c r="A77" s="404"/>
      <c r="B77" s="405"/>
      <c r="C77" s="405"/>
      <c r="D77" s="405"/>
      <c r="E77" s="405"/>
      <c r="F77" s="405"/>
      <c r="G77" s="405"/>
      <c r="H77" s="406"/>
      <c r="I77" s="407" t="s">
        <v>62</v>
      </c>
      <c r="J77" s="408"/>
      <c r="K77" s="409"/>
      <c r="L77" s="439"/>
      <c r="M77" s="393"/>
      <c r="N77" s="393"/>
      <c r="O77" s="393"/>
      <c r="P77" s="440"/>
      <c r="Q77" s="444"/>
      <c r="R77" s="447"/>
      <c r="S77" s="447"/>
      <c r="T77" s="410">
        <v>1</v>
      </c>
      <c r="U77" s="411"/>
      <c r="V77" s="46" t="s">
        <v>61</v>
      </c>
      <c r="W77" s="412">
        <v>0</v>
      </c>
      <c r="X77" s="413"/>
      <c r="Y77" s="447"/>
      <c r="Z77" s="447"/>
      <c r="AA77" s="387"/>
      <c r="AB77" s="392"/>
      <c r="AC77" s="393"/>
      <c r="AD77" s="393"/>
      <c r="AE77" s="393"/>
      <c r="AF77" s="394"/>
      <c r="AG77" s="414" t="s">
        <v>62</v>
      </c>
      <c r="AH77" s="408"/>
      <c r="AI77" s="415"/>
      <c r="AJ77" s="416"/>
      <c r="AK77" s="405"/>
      <c r="AL77" s="405"/>
      <c r="AM77" s="405"/>
      <c r="AN77" s="405"/>
      <c r="AO77" s="405"/>
      <c r="AP77" s="405"/>
      <c r="AQ77" s="405"/>
      <c r="AR77" s="417"/>
    </row>
    <row r="78" spans="1:44" ht="13.5" customHeight="1" thickBot="1">
      <c r="A78" s="418"/>
      <c r="B78" s="419"/>
      <c r="C78" s="419"/>
      <c r="D78" s="419"/>
      <c r="E78" s="419"/>
      <c r="F78" s="419"/>
      <c r="G78" s="419"/>
      <c r="H78" s="420"/>
      <c r="I78" s="421" t="s">
        <v>63</v>
      </c>
      <c r="J78" s="422"/>
      <c r="K78" s="423"/>
      <c r="L78" s="441"/>
      <c r="M78" s="396"/>
      <c r="N78" s="396"/>
      <c r="O78" s="396"/>
      <c r="P78" s="442"/>
      <c r="Q78" s="445"/>
      <c r="R78" s="448"/>
      <c r="S78" s="448"/>
      <c r="T78" s="48"/>
      <c r="U78" s="48"/>
      <c r="V78" s="48"/>
      <c r="W78" s="48"/>
      <c r="X78" s="48"/>
      <c r="Y78" s="448"/>
      <c r="Z78" s="448"/>
      <c r="AA78" s="388"/>
      <c r="AB78" s="395"/>
      <c r="AC78" s="396"/>
      <c r="AD78" s="396"/>
      <c r="AE78" s="396"/>
      <c r="AF78" s="397"/>
      <c r="AG78" s="424" t="s">
        <v>63</v>
      </c>
      <c r="AH78" s="422"/>
      <c r="AI78" s="425"/>
      <c r="AJ78" s="426"/>
      <c r="AK78" s="419"/>
      <c r="AL78" s="419"/>
      <c r="AM78" s="419"/>
      <c r="AN78" s="419"/>
      <c r="AO78" s="419"/>
      <c r="AP78" s="419"/>
      <c r="AQ78" s="419"/>
      <c r="AR78" s="427"/>
    </row>
  </sheetData>
  <mergeCells count="291">
    <mergeCell ref="G5:H5"/>
    <mergeCell ref="AD5:AE5"/>
    <mergeCell ref="AF5:AK5"/>
    <mergeCell ref="AL5:AM5"/>
    <mergeCell ref="A8:AR8"/>
    <mergeCell ref="L9:P12"/>
    <mergeCell ref="Q9:R12"/>
    <mergeCell ref="S9:S12"/>
    <mergeCell ref="A11:H11"/>
    <mergeCell ref="I11:K11"/>
    <mergeCell ref="T11:U11"/>
    <mergeCell ref="W11:X11"/>
    <mergeCell ref="AG11:AI11"/>
    <mergeCell ref="AJ11:AR11"/>
    <mergeCell ref="Y9:Y12"/>
    <mergeCell ref="Z9:AA12"/>
    <mergeCell ref="AB9:AF12"/>
    <mergeCell ref="T10:U10"/>
    <mergeCell ref="W10:X10"/>
    <mergeCell ref="A12:H12"/>
    <mergeCell ref="I12:K12"/>
    <mergeCell ref="AG12:AI12"/>
    <mergeCell ref="AJ12:AR12"/>
    <mergeCell ref="A9:H10"/>
    <mergeCell ref="A13:AR13"/>
    <mergeCell ref="A14:H14"/>
    <mergeCell ref="L14:P17"/>
    <mergeCell ref="Q14:R17"/>
    <mergeCell ref="S14:S17"/>
    <mergeCell ref="A16:H16"/>
    <mergeCell ref="I16:K16"/>
    <mergeCell ref="T16:U16"/>
    <mergeCell ref="W16:X16"/>
    <mergeCell ref="AG16:AI16"/>
    <mergeCell ref="AJ16:AR16"/>
    <mergeCell ref="Y14:Y17"/>
    <mergeCell ref="Z14:AA17"/>
    <mergeCell ref="AB14:AF17"/>
    <mergeCell ref="AJ21:AR21"/>
    <mergeCell ref="Y19:Y22"/>
    <mergeCell ref="Z19:AA22"/>
    <mergeCell ref="AB19:AF22"/>
    <mergeCell ref="AJ19:AR19"/>
    <mergeCell ref="T20:U20"/>
    <mergeCell ref="W20:X20"/>
    <mergeCell ref="A22:H22"/>
    <mergeCell ref="A15:H15"/>
    <mergeCell ref="T15:U15"/>
    <mergeCell ref="W15:X15"/>
    <mergeCell ref="A17:H17"/>
    <mergeCell ref="I17:K17"/>
    <mergeCell ref="AG17:AI17"/>
    <mergeCell ref="AJ17:AR17"/>
    <mergeCell ref="AJ14:AR15"/>
    <mergeCell ref="A19:H20"/>
    <mergeCell ref="I21:K21"/>
    <mergeCell ref="T21:U21"/>
    <mergeCell ref="W21:X21"/>
    <mergeCell ref="AG21:AI21"/>
    <mergeCell ref="G30:H30"/>
    <mergeCell ref="AD30:AE30"/>
    <mergeCell ref="AF30:AK30"/>
    <mergeCell ref="AL30:AM30"/>
    <mergeCell ref="A26:H26"/>
    <mergeCell ref="I26:K26"/>
    <mergeCell ref="T26:U26"/>
    <mergeCell ref="W26:X26"/>
    <mergeCell ref="AG26:AI26"/>
    <mergeCell ref="AJ26:AR26"/>
    <mergeCell ref="Y24:Y27"/>
    <mergeCell ref="Z24:AA27"/>
    <mergeCell ref="AB24:AF27"/>
    <mergeCell ref="A25:H25"/>
    <mergeCell ref="T25:U25"/>
    <mergeCell ref="W25:X25"/>
    <mergeCell ref="A24:H24"/>
    <mergeCell ref="L24:P27"/>
    <mergeCell ref="Q24:R27"/>
    <mergeCell ref="S24:S27"/>
    <mergeCell ref="A27:H27"/>
    <mergeCell ref="I27:K27"/>
    <mergeCell ref="AG27:AI27"/>
    <mergeCell ref="AJ27:AR27"/>
    <mergeCell ref="A33:AR33"/>
    <mergeCell ref="A34:H34"/>
    <mergeCell ref="I34:K35"/>
    <mergeCell ref="L34:P37"/>
    <mergeCell ref="Q34:R37"/>
    <mergeCell ref="S34:S37"/>
    <mergeCell ref="Y34:Y37"/>
    <mergeCell ref="Z34:AA37"/>
    <mergeCell ref="AB34:AF37"/>
    <mergeCell ref="AG34:AI35"/>
    <mergeCell ref="AJ36:AR36"/>
    <mergeCell ref="A37:H37"/>
    <mergeCell ref="I37:K37"/>
    <mergeCell ref="AG37:AI37"/>
    <mergeCell ref="AJ37:AR37"/>
    <mergeCell ref="L39:P42"/>
    <mergeCell ref="Q39:R42"/>
    <mergeCell ref="S39:S42"/>
    <mergeCell ref="Y39:Y42"/>
    <mergeCell ref="T41:U41"/>
    <mergeCell ref="W41:X41"/>
    <mergeCell ref="A38:AR38"/>
    <mergeCell ref="AJ34:AR34"/>
    <mergeCell ref="A35:H35"/>
    <mergeCell ref="T35:U35"/>
    <mergeCell ref="W35:X35"/>
    <mergeCell ref="AJ35:AR35"/>
    <mergeCell ref="A36:H36"/>
    <mergeCell ref="I36:K36"/>
    <mergeCell ref="T36:U36"/>
    <mergeCell ref="W36:X36"/>
    <mergeCell ref="AG36:AI36"/>
    <mergeCell ref="W46:X46"/>
    <mergeCell ref="AG46:AI46"/>
    <mergeCell ref="AJ46:AR46"/>
    <mergeCell ref="A47:H47"/>
    <mergeCell ref="I47:K47"/>
    <mergeCell ref="AG47:AI47"/>
    <mergeCell ref="AG41:AI41"/>
    <mergeCell ref="AJ41:AR41"/>
    <mergeCell ref="A42:H42"/>
    <mergeCell ref="I42:K42"/>
    <mergeCell ref="AG42:AI42"/>
    <mergeCell ref="AJ42:AR42"/>
    <mergeCell ref="Z39:AA42"/>
    <mergeCell ref="AB39:AF42"/>
    <mergeCell ref="AG39:AI40"/>
    <mergeCell ref="AJ39:AR39"/>
    <mergeCell ref="A40:H40"/>
    <mergeCell ref="T40:U40"/>
    <mergeCell ref="W40:X40"/>
    <mergeCell ref="AJ40:AR40"/>
    <mergeCell ref="A41:H41"/>
    <mergeCell ref="I41:K41"/>
    <mergeCell ref="A39:H39"/>
    <mergeCell ref="I39:K40"/>
    <mergeCell ref="W55:X55"/>
    <mergeCell ref="AJ55:AR55"/>
    <mergeCell ref="A56:H56"/>
    <mergeCell ref="I56:K56"/>
    <mergeCell ref="T56:U56"/>
    <mergeCell ref="W56:X56"/>
    <mergeCell ref="A43:AR43"/>
    <mergeCell ref="A44:H44"/>
    <mergeCell ref="I44:K45"/>
    <mergeCell ref="L44:P47"/>
    <mergeCell ref="Q44:R47"/>
    <mergeCell ref="S44:S47"/>
    <mergeCell ref="Y44:Y47"/>
    <mergeCell ref="Z44:AA47"/>
    <mergeCell ref="AB44:AF47"/>
    <mergeCell ref="AG44:AI45"/>
    <mergeCell ref="AJ44:AR44"/>
    <mergeCell ref="A45:H45"/>
    <mergeCell ref="T45:U45"/>
    <mergeCell ref="W45:X45"/>
    <mergeCell ref="AJ45:AR45"/>
    <mergeCell ref="A46:H46"/>
    <mergeCell ref="I46:K46"/>
    <mergeCell ref="T46:U46"/>
    <mergeCell ref="AJ56:AR56"/>
    <mergeCell ref="A57:H57"/>
    <mergeCell ref="I57:K57"/>
    <mergeCell ref="AG57:AI57"/>
    <mergeCell ref="AJ57:AR57"/>
    <mergeCell ref="A58:AR58"/>
    <mergeCell ref="AJ47:AR47"/>
    <mergeCell ref="G50:H50"/>
    <mergeCell ref="AD50:AE50"/>
    <mergeCell ref="AF50:AK50"/>
    <mergeCell ref="AL50:AM50"/>
    <mergeCell ref="A53:AR53"/>
    <mergeCell ref="A54:H54"/>
    <mergeCell ref="I54:K55"/>
    <mergeCell ref="L54:P57"/>
    <mergeCell ref="Q54:R57"/>
    <mergeCell ref="S54:S57"/>
    <mergeCell ref="Y54:Y57"/>
    <mergeCell ref="Z54:AA57"/>
    <mergeCell ref="AB54:AF57"/>
    <mergeCell ref="AG54:AI55"/>
    <mergeCell ref="AJ54:AR54"/>
    <mergeCell ref="A55:H55"/>
    <mergeCell ref="T55:U55"/>
    <mergeCell ref="A59:H59"/>
    <mergeCell ref="I59:K60"/>
    <mergeCell ref="L59:P62"/>
    <mergeCell ref="AG56:AI56"/>
    <mergeCell ref="Q59:R62"/>
    <mergeCell ref="S59:S62"/>
    <mergeCell ref="Y59:Y62"/>
    <mergeCell ref="T61:U61"/>
    <mergeCell ref="W61:X61"/>
    <mergeCell ref="I73:K73"/>
    <mergeCell ref="G66:H66"/>
    <mergeCell ref="AD66:AE66"/>
    <mergeCell ref="AF66:AK66"/>
    <mergeCell ref="AL66:AM66"/>
    <mergeCell ref="AJ73:AR73"/>
    <mergeCell ref="L70:P73"/>
    <mergeCell ref="A63:AR63"/>
    <mergeCell ref="AG61:AI61"/>
    <mergeCell ref="AJ61:AR61"/>
    <mergeCell ref="A62:H62"/>
    <mergeCell ref="I62:K62"/>
    <mergeCell ref="AG62:AI62"/>
    <mergeCell ref="AJ62:AR62"/>
    <mergeCell ref="Z59:AA62"/>
    <mergeCell ref="AB59:AF62"/>
    <mergeCell ref="AG59:AI60"/>
    <mergeCell ref="AJ59:AR59"/>
    <mergeCell ref="A60:H60"/>
    <mergeCell ref="T60:U60"/>
    <mergeCell ref="W60:X60"/>
    <mergeCell ref="AJ60:AR60"/>
    <mergeCell ref="A61:H61"/>
    <mergeCell ref="I61:K61"/>
    <mergeCell ref="Q75:R78"/>
    <mergeCell ref="S75:S78"/>
    <mergeCell ref="A78:H78"/>
    <mergeCell ref="I78:K78"/>
    <mergeCell ref="AG78:AI78"/>
    <mergeCell ref="AJ78:AR78"/>
    <mergeCell ref="AJ76:AR76"/>
    <mergeCell ref="A77:H77"/>
    <mergeCell ref="I77:K77"/>
    <mergeCell ref="T77:U77"/>
    <mergeCell ref="W77:X77"/>
    <mergeCell ref="AG77:AI77"/>
    <mergeCell ref="AJ77:AR77"/>
    <mergeCell ref="Y75:Y78"/>
    <mergeCell ref="Z75:AA78"/>
    <mergeCell ref="AB75:AF78"/>
    <mergeCell ref="AG75:AI75"/>
    <mergeCell ref="AJ75:AR75"/>
    <mergeCell ref="A76:H76"/>
    <mergeCell ref="I76:K76"/>
    <mergeCell ref="T76:U76"/>
    <mergeCell ref="W76:X76"/>
    <mergeCell ref="AG76:AI76"/>
    <mergeCell ref="T27:X27"/>
    <mergeCell ref="AG73:AI73"/>
    <mergeCell ref="A69:AR69"/>
    <mergeCell ref="A70:H70"/>
    <mergeCell ref="Q70:R73"/>
    <mergeCell ref="S70:S73"/>
    <mergeCell ref="Y70:Y73"/>
    <mergeCell ref="Z70:AA73"/>
    <mergeCell ref="AB70:AF73"/>
    <mergeCell ref="AG70:AI70"/>
    <mergeCell ref="I70:K71"/>
    <mergeCell ref="A72:H72"/>
    <mergeCell ref="I72:K72"/>
    <mergeCell ref="T72:U72"/>
    <mergeCell ref="W72:X72"/>
    <mergeCell ref="AG72:AI72"/>
    <mergeCell ref="AJ72:AR72"/>
    <mergeCell ref="AJ70:AR70"/>
    <mergeCell ref="A71:H71"/>
    <mergeCell ref="T71:U71"/>
    <mergeCell ref="W71:X71"/>
    <mergeCell ref="AG71:AI71"/>
    <mergeCell ref="AJ71:AR71"/>
    <mergeCell ref="A73:H73"/>
    <mergeCell ref="A74:AR74"/>
    <mergeCell ref="A75:H75"/>
    <mergeCell ref="I75:K75"/>
    <mergeCell ref="L75:P78"/>
    <mergeCell ref="AJ9:AR10"/>
    <mergeCell ref="AJ24:AR25"/>
    <mergeCell ref="I9:K10"/>
    <mergeCell ref="I14:K15"/>
    <mergeCell ref="I19:K20"/>
    <mergeCell ref="I24:K25"/>
    <mergeCell ref="AG9:AI10"/>
    <mergeCell ref="AG14:AI15"/>
    <mergeCell ref="AG19:AI20"/>
    <mergeCell ref="AG24:AI25"/>
    <mergeCell ref="I22:K22"/>
    <mergeCell ref="AG22:AI22"/>
    <mergeCell ref="AJ22:AR22"/>
    <mergeCell ref="A23:AR23"/>
    <mergeCell ref="A18:AR18"/>
    <mergeCell ref="L19:P22"/>
    <mergeCell ref="Q19:R22"/>
    <mergeCell ref="S19:S22"/>
    <mergeCell ref="AJ20:AR20"/>
    <mergeCell ref="A21:H21"/>
  </mergeCells>
  <phoneticPr fontId="1"/>
  <dataValidations disablePrompts="1" count="4">
    <dataValidation type="list" allowBlank="1" showInputMessage="1" showErrorMessage="1" sqref="L9:P12 L14:P17 L19:P22 L24:P27 AB9:AF12 AB14:AF17 AB19:AF22 AB24:AF27" xr:uid="{1418CF1E-6AC8-48A1-B648-2A0693C38A1B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  <dataValidation type="list" allowBlank="1" showInputMessage="1" showErrorMessage="1" sqref="L70:P73 L75:P78 AB70:AF73 AB75:AF78" xr:uid="{03BCD556-A3F1-45DB-A442-E7CAF891E02E}">
      <formula1>"　　,FC70室蘭,苫小牧シニア70サッカークラブ,函館四十雀70"</formula1>
    </dataValidation>
    <dataValidation type="list" allowBlank="1" showInputMessage="1" showErrorMessage="1" sqref="L54:P57 AB54:AF57 L59:P62 AB59:AF62" xr:uid="{6B3034CA-A492-4C99-8101-40C1A4144C2A}">
      <formula1>"　　,室蘭シニア60サッカークラブ,苫小牧シニア60サッカークラブ,函館四十雀60"</formula1>
    </dataValidation>
    <dataValidation type="list" allowBlank="1" showInputMessage="1" showErrorMessage="1" sqref="L34:P37 L39:P42 AB44:AF47 AB34:AF37 AB39:AF42 L44:P47" xr:uid="{474EE538-982D-4D22-8AE3-646759B42A42}">
      <formula1>"　　,室蘭シニア50サッカークラブ,苫小牧シニア50サッカークラブ,函館四十雀50,M.C.NEO Senior50,伊達登別四十雀SC50,桧山シニアFC50"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72E87-5507-49C4-8F5A-AA648CE43F11}">
  <sheetPr>
    <tabColor rgb="FFFF9999"/>
  </sheetPr>
  <dimension ref="A1:AR64"/>
  <sheetViews>
    <sheetView showGridLines="0" view="pageBreakPreview" topLeftCell="A17" zoomScale="124" zoomScaleNormal="154" zoomScaleSheetLayoutView="124" workbookViewId="0">
      <selection activeCell="S76" sqref="S76"/>
    </sheetView>
  </sheetViews>
  <sheetFormatPr defaultColWidth="11" defaultRowHeight="13.35" customHeight="1"/>
  <cols>
    <col min="1" max="44" width="2.75" style="40" customWidth="1"/>
    <col min="45" max="45" width="3" style="40" customWidth="1"/>
    <col min="46" max="16384" width="11" style="40"/>
  </cols>
  <sheetData>
    <row r="1" spans="1:44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</row>
    <row r="2" spans="1:44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</row>
    <row r="3" spans="1:44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</row>
    <row r="4" spans="1:44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</row>
    <row r="5" spans="1:44" ht="12.75" customHeight="1">
      <c r="A5" s="44" t="s">
        <v>47</v>
      </c>
      <c r="B5" s="15">
        <v>5</v>
      </c>
      <c r="C5" s="42" t="s">
        <v>48</v>
      </c>
      <c r="D5" s="38"/>
      <c r="E5" s="43"/>
      <c r="F5" s="43"/>
      <c r="G5" s="450" t="s">
        <v>49</v>
      </c>
      <c r="H5" s="450"/>
      <c r="I5" s="128" t="s">
        <v>225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6" t="s">
        <v>51</v>
      </c>
      <c r="W5" s="38"/>
      <c r="X5" s="43"/>
      <c r="Y5" s="43"/>
      <c r="Z5" s="43"/>
      <c r="AA5" s="43"/>
      <c r="AB5" s="43"/>
      <c r="AC5" s="43"/>
      <c r="AD5" s="451" t="s">
        <v>52</v>
      </c>
      <c r="AE5" s="451"/>
      <c r="AF5" s="452">
        <v>45837</v>
      </c>
      <c r="AG5" s="452"/>
      <c r="AH5" s="452"/>
      <c r="AI5" s="452"/>
      <c r="AJ5" s="452"/>
      <c r="AK5" s="452"/>
      <c r="AL5" s="452" t="s">
        <v>53</v>
      </c>
      <c r="AM5" s="452"/>
      <c r="AN5" s="43" t="s">
        <v>54</v>
      </c>
      <c r="AO5" s="43"/>
      <c r="AP5" s="43"/>
      <c r="AQ5" s="43"/>
      <c r="AR5" s="43"/>
    </row>
    <row r="6" spans="1:44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</row>
    <row r="7" spans="1:44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</row>
    <row r="8" spans="1:44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4"/>
    </row>
    <row r="9" spans="1:44" ht="12.75" customHeight="1">
      <c r="A9" s="661" t="s">
        <v>252</v>
      </c>
      <c r="B9" s="662"/>
      <c r="C9" s="662"/>
      <c r="D9" s="662"/>
      <c r="E9" s="662"/>
      <c r="F9" s="662"/>
      <c r="G9" s="662"/>
      <c r="H9" s="663"/>
      <c r="I9" s="613" t="s">
        <v>56</v>
      </c>
      <c r="J9" s="614"/>
      <c r="K9" s="615"/>
      <c r="L9" s="437" t="s">
        <v>133</v>
      </c>
      <c r="M9" s="390"/>
      <c r="N9" s="390"/>
      <c r="O9" s="390"/>
      <c r="P9" s="438"/>
      <c r="Q9" s="443">
        <f>T10+T11</f>
        <v>2</v>
      </c>
      <c r="R9" s="1070"/>
      <c r="S9" s="446" t="s">
        <v>58</v>
      </c>
      <c r="T9" s="49"/>
      <c r="U9" s="49"/>
      <c r="V9" s="49"/>
      <c r="W9" s="49"/>
      <c r="X9" s="49"/>
      <c r="Y9" s="446" t="s">
        <v>59</v>
      </c>
      <c r="Z9" s="678">
        <f>W10+W11</f>
        <v>0</v>
      </c>
      <c r="AA9" s="1060"/>
      <c r="AB9" s="389" t="s">
        <v>21</v>
      </c>
      <c r="AC9" s="390"/>
      <c r="AD9" s="390"/>
      <c r="AE9" s="390"/>
      <c r="AF9" s="391"/>
      <c r="AG9" s="621" t="s">
        <v>251</v>
      </c>
      <c r="AH9" s="614"/>
      <c r="AI9" s="622"/>
      <c r="AJ9" s="1271"/>
      <c r="AK9" s="1272"/>
      <c r="AL9" s="1272"/>
      <c r="AM9" s="1272"/>
      <c r="AN9" s="1272"/>
      <c r="AO9" s="1272"/>
      <c r="AP9" s="1272"/>
      <c r="AQ9" s="1272"/>
      <c r="AR9" s="1273"/>
    </row>
    <row r="10" spans="1:44" ht="13.5" customHeight="1">
      <c r="A10" s="664"/>
      <c r="B10" s="665"/>
      <c r="C10" s="665"/>
      <c r="D10" s="665"/>
      <c r="E10" s="665"/>
      <c r="F10" s="665"/>
      <c r="G10" s="665"/>
      <c r="H10" s="666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47"/>
      <c r="T10" s="410">
        <v>0</v>
      </c>
      <c r="U10" s="411"/>
      <c r="V10" s="46" t="s">
        <v>61</v>
      </c>
      <c r="W10" s="412">
        <v>0</v>
      </c>
      <c r="X10" s="413"/>
      <c r="Y10" s="447"/>
      <c r="Z10" s="447"/>
      <c r="AA10" s="387"/>
      <c r="AB10" s="392"/>
      <c r="AC10" s="393"/>
      <c r="AD10" s="393"/>
      <c r="AE10" s="393"/>
      <c r="AF10" s="394"/>
      <c r="AG10" s="623"/>
      <c r="AH10" s="462"/>
      <c r="AI10" s="624"/>
      <c r="AJ10" s="1274"/>
      <c r="AK10" s="1275"/>
      <c r="AL10" s="1275"/>
      <c r="AM10" s="1275"/>
      <c r="AN10" s="1275"/>
      <c r="AO10" s="1275"/>
      <c r="AP10" s="1275"/>
      <c r="AQ10" s="1275"/>
      <c r="AR10" s="1276"/>
    </row>
    <row r="11" spans="1:44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47"/>
      <c r="T11" s="410">
        <v>2</v>
      </c>
      <c r="U11" s="411"/>
      <c r="V11" s="46" t="s">
        <v>61</v>
      </c>
      <c r="W11" s="412">
        <v>0</v>
      </c>
      <c r="X11" s="413"/>
      <c r="Y11" s="447"/>
      <c r="Z11" s="447"/>
      <c r="AA11" s="387"/>
      <c r="AB11" s="392"/>
      <c r="AC11" s="393"/>
      <c r="AD11" s="393"/>
      <c r="AE11" s="393"/>
      <c r="AF11" s="394"/>
      <c r="AG11" s="414" t="s">
        <v>62</v>
      </c>
      <c r="AH11" s="408"/>
      <c r="AI11" s="415"/>
      <c r="AJ11" s="449"/>
      <c r="AK11" s="405"/>
      <c r="AL11" s="405"/>
      <c r="AM11" s="405"/>
      <c r="AN11" s="405"/>
      <c r="AO11" s="405"/>
      <c r="AP11" s="405"/>
      <c r="AQ11" s="405"/>
      <c r="AR11" s="417"/>
    </row>
    <row r="12" spans="1:44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48"/>
      <c r="T12" s="48"/>
      <c r="U12" s="48"/>
      <c r="V12" s="48"/>
      <c r="W12" s="48"/>
      <c r="X12" s="48"/>
      <c r="Y12" s="448"/>
      <c r="Z12" s="448"/>
      <c r="AA12" s="388"/>
      <c r="AB12" s="395"/>
      <c r="AC12" s="396"/>
      <c r="AD12" s="396"/>
      <c r="AE12" s="396"/>
      <c r="AF12" s="397"/>
      <c r="AG12" s="424" t="s">
        <v>63</v>
      </c>
      <c r="AH12" s="422"/>
      <c r="AI12" s="425"/>
      <c r="AJ12" s="672"/>
      <c r="AK12" s="646"/>
      <c r="AL12" s="646"/>
      <c r="AM12" s="646"/>
      <c r="AN12" s="646"/>
      <c r="AO12" s="646"/>
      <c r="AP12" s="646"/>
      <c r="AQ12" s="646"/>
      <c r="AR12" s="673"/>
    </row>
    <row r="13" spans="1:44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29"/>
      <c r="AQ13" s="429"/>
      <c r="AR13" s="431"/>
    </row>
    <row r="14" spans="1:44" ht="13.5" customHeight="1">
      <c r="A14" s="661" t="s">
        <v>253</v>
      </c>
      <c r="B14" s="662"/>
      <c r="C14" s="662"/>
      <c r="D14" s="662"/>
      <c r="E14" s="662"/>
      <c r="F14" s="662"/>
      <c r="G14" s="662"/>
      <c r="H14" s="663"/>
      <c r="I14" s="613" t="s">
        <v>56</v>
      </c>
      <c r="J14" s="614"/>
      <c r="K14" s="615"/>
      <c r="L14" s="437" t="s">
        <v>128</v>
      </c>
      <c r="M14" s="390"/>
      <c r="N14" s="390"/>
      <c r="O14" s="390"/>
      <c r="P14" s="438"/>
      <c r="Q14" s="443">
        <f>T15+T16</f>
        <v>8</v>
      </c>
      <c r="R14" s="1070"/>
      <c r="S14" s="446" t="s">
        <v>58</v>
      </c>
      <c r="T14" s="49"/>
      <c r="U14" s="49"/>
      <c r="V14" s="49"/>
      <c r="W14" s="49"/>
      <c r="X14" s="49"/>
      <c r="Y14" s="446" t="s">
        <v>59</v>
      </c>
      <c r="Z14" s="678">
        <f>W15+W16</f>
        <v>0</v>
      </c>
      <c r="AA14" s="1060"/>
      <c r="AB14" s="389" t="s">
        <v>137</v>
      </c>
      <c r="AC14" s="390"/>
      <c r="AD14" s="390"/>
      <c r="AE14" s="390"/>
      <c r="AF14" s="391"/>
      <c r="AG14" s="621" t="s">
        <v>251</v>
      </c>
      <c r="AH14" s="614"/>
      <c r="AI14" s="622"/>
      <c r="AJ14" s="1271" t="s">
        <v>226</v>
      </c>
      <c r="AK14" s="1272"/>
      <c r="AL14" s="1272"/>
      <c r="AM14" s="1272"/>
      <c r="AN14" s="1272"/>
      <c r="AO14" s="1272"/>
      <c r="AP14" s="1272"/>
      <c r="AQ14" s="1272"/>
      <c r="AR14" s="1273"/>
    </row>
    <row r="15" spans="1:44" ht="13.5" customHeight="1">
      <c r="A15" s="664"/>
      <c r="B15" s="665"/>
      <c r="C15" s="665"/>
      <c r="D15" s="665"/>
      <c r="E15" s="665"/>
      <c r="F15" s="665"/>
      <c r="G15" s="665"/>
      <c r="H15" s="666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47"/>
      <c r="T15" s="410">
        <v>3</v>
      </c>
      <c r="U15" s="411"/>
      <c r="V15" s="46" t="s">
        <v>61</v>
      </c>
      <c r="W15" s="412">
        <v>0</v>
      </c>
      <c r="X15" s="413"/>
      <c r="Y15" s="447"/>
      <c r="Z15" s="447"/>
      <c r="AA15" s="387"/>
      <c r="AB15" s="392"/>
      <c r="AC15" s="393"/>
      <c r="AD15" s="393"/>
      <c r="AE15" s="393"/>
      <c r="AF15" s="394"/>
      <c r="AG15" s="623"/>
      <c r="AH15" s="462"/>
      <c r="AI15" s="624"/>
      <c r="AJ15" s="1274"/>
      <c r="AK15" s="1275"/>
      <c r="AL15" s="1275"/>
      <c r="AM15" s="1275"/>
      <c r="AN15" s="1275"/>
      <c r="AO15" s="1275"/>
      <c r="AP15" s="1275"/>
      <c r="AQ15" s="1275"/>
      <c r="AR15" s="1276"/>
    </row>
    <row r="16" spans="1:44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47"/>
      <c r="T16" s="410">
        <v>5</v>
      </c>
      <c r="U16" s="411"/>
      <c r="V16" s="46" t="s">
        <v>61</v>
      </c>
      <c r="W16" s="412">
        <v>0</v>
      </c>
      <c r="X16" s="413"/>
      <c r="Y16" s="447"/>
      <c r="Z16" s="447"/>
      <c r="AA16" s="387"/>
      <c r="AB16" s="392"/>
      <c r="AC16" s="393"/>
      <c r="AD16" s="393"/>
      <c r="AE16" s="393"/>
      <c r="AF16" s="394"/>
      <c r="AG16" s="414" t="s">
        <v>62</v>
      </c>
      <c r="AH16" s="408"/>
      <c r="AI16" s="415"/>
      <c r="AJ16" s="670"/>
      <c r="AK16" s="653"/>
      <c r="AL16" s="653"/>
      <c r="AM16" s="653"/>
      <c r="AN16" s="653"/>
      <c r="AO16" s="653"/>
      <c r="AP16" s="653"/>
      <c r="AQ16" s="653"/>
      <c r="AR16" s="671"/>
    </row>
    <row r="17" spans="1:44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48"/>
      <c r="T17" s="48"/>
      <c r="U17" s="48"/>
      <c r="V17" s="48"/>
      <c r="W17" s="48"/>
      <c r="X17" s="48"/>
      <c r="Y17" s="448"/>
      <c r="Z17" s="448"/>
      <c r="AA17" s="388"/>
      <c r="AB17" s="395"/>
      <c r="AC17" s="396"/>
      <c r="AD17" s="396"/>
      <c r="AE17" s="396"/>
      <c r="AF17" s="397"/>
      <c r="AG17" s="424" t="s">
        <v>63</v>
      </c>
      <c r="AH17" s="422"/>
      <c r="AI17" s="425"/>
      <c r="AJ17" s="672"/>
      <c r="AK17" s="646"/>
      <c r="AL17" s="646"/>
      <c r="AM17" s="646"/>
      <c r="AN17" s="646"/>
      <c r="AO17" s="646"/>
      <c r="AP17" s="646"/>
      <c r="AQ17" s="646"/>
      <c r="AR17" s="673"/>
    </row>
    <row r="18" spans="1:44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31"/>
    </row>
    <row r="19" spans="1:44" ht="13.5" customHeight="1">
      <c r="A19" s="1265" t="s">
        <v>226</v>
      </c>
      <c r="B19" s="1266"/>
      <c r="C19" s="1266"/>
      <c r="D19" s="1266"/>
      <c r="E19" s="1266"/>
      <c r="F19" s="1266"/>
      <c r="G19" s="1266"/>
      <c r="H19" s="1267"/>
      <c r="I19" s="613" t="s">
        <v>56</v>
      </c>
      <c r="J19" s="614"/>
      <c r="K19" s="615"/>
      <c r="L19" s="437" t="s">
        <v>132</v>
      </c>
      <c r="M19" s="390"/>
      <c r="N19" s="390"/>
      <c r="O19" s="390"/>
      <c r="P19" s="438"/>
      <c r="Q19" s="443">
        <f>T20+T21</f>
        <v>0</v>
      </c>
      <c r="R19" s="1070"/>
      <c r="S19" s="446" t="s">
        <v>58</v>
      </c>
      <c r="T19" s="49"/>
      <c r="U19" s="49"/>
      <c r="V19" s="49"/>
      <c r="W19" s="49"/>
      <c r="X19" s="49"/>
      <c r="Y19" s="446" t="s">
        <v>59</v>
      </c>
      <c r="Z19" s="678">
        <f>W20+W21</f>
        <v>3</v>
      </c>
      <c r="AA19" s="1060"/>
      <c r="AB19" s="389" t="s">
        <v>134</v>
      </c>
      <c r="AC19" s="390"/>
      <c r="AD19" s="390"/>
      <c r="AE19" s="390"/>
      <c r="AF19" s="391"/>
      <c r="AG19" s="621" t="s">
        <v>251</v>
      </c>
      <c r="AH19" s="614"/>
      <c r="AI19" s="622"/>
      <c r="AJ19" s="1259" t="s">
        <v>254</v>
      </c>
      <c r="AK19" s="1260"/>
      <c r="AL19" s="1260"/>
      <c r="AM19" s="1260"/>
      <c r="AN19" s="1260"/>
      <c r="AO19" s="1260"/>
      <c r="AP19" s="1260"/>
      <c r="AQ19" s="1260"/>
      <c r="AR19" s="1261"/>
    </row>
    <row r="20" spans="1:44" ht="13.5" customHeight="1">
      <c r="A20" s="1268"/>
      <c r="B20" s="1269"/>
      <c r="C20" s="1269"/>
      <c r="D20" s="1269"/>
      <c r="E20" s="1269"/>
      <c r="F20" s="1269"/>
      <c r="G20" s="1269"/>
      <c r="H20" s="1270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47"/>
      <c r="T20" s="410">
        <v>0</v>
      </c>
      <c r="U20" s="411"/>
      <c r="V20" s="46" t="s">
        <v>61</v>
      </c>
      <c r="W20" s="412">
        <v>1</v>
      </c>
      <c r="X20" s="413"/>
      <c r="Y20" s="447"/>
      <c r="Z20" s="447"/>
      <c r="AA20" s="387"/>
      <c r="AB20" s="392"/>
      <c r="AC20" s="393"/>
      <c r="AD20" s="393"/>
      <c r="AE20" s="393"/>
      <c r="AF20" s="394"/>
      <c r="AG20" s="623"/>
      <c r="AH20" s="462"/>
      <c r="AI20" s="624"/>
      <c r="AJ20" s="1262"/>
      <c r="AK20" s="1263"/>
      <c r="AL20" s="1263"/>
      <c r="AM20" s="1263"/>
      <c r="AN20" s="1263"/>
      <c r="AO20" s="1263"/>
      <c r="AP20" s="1263"/>
      <c r="AQ20" s="1263"/>
      <c r="AR20" s="1264"/>
    </row>
    <row r="21" spans="1:44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47"/>
      <c r="T21" s="410">
        <v>0</v>
      </c>
      <c r="U21" s="411"/>
      <c r="V21" s="46" t="s">
        <v>61</v>
      </c>
      <c r="W21" s="412">
        <v>2</v>
      </c>
      <c r="X21" s="413"/>
      <c r="Y21" s="447"/>
      <c r="Z21" s="447"/>
      <c r="AA21" s="387"/>
      <c r="AB21" s="392"/>
      <c r="AC21" s="393"/>
      <c r="AD21" s="393"/>
      <c r="AE21" s="393"/>
      <c r="AF21" s="394"/>
      <c r="AG21" s="414" t="s">
        <v>62</v>
      </c>
      <c r="AH21" s="408"/>
      <c r="AI21" s="415"/>
      <c r="AJ21" s="642"/>
      <c r="AK21" s="643"/>
      <c r="AL21" s="643"/>
      <c r="AM21" s="643"/>
      <c r="AN21" s="643"/>
      <c r="AO21" s="643"/>
      <c r="AP21" s="643"/>
      <c r="AQ21" s="643"/>
      <c r="AR21" s="644"/>
    </row>
    <row r="22" spans="1:44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48"/>
      <c r="T22" s="48"/>
      <c r="U22" s="48"/>
      <c r="V22" s="48"/>
      <c r="W22" s="48"/>
      <c r="X22" s="48"/>
      <c r="Y22" s="448"/>
      <c r="Z22" s="448"/>
      <c r="AA22" s="388"/>
      <c r="AB22" s="395"/>
      <c r="AC22" s="396"/>
      <c r="AD22" s="396"/>
      <c r="AE22" s="396"/>
      <c r="AF22" s="397"/>
      <c r="AG22" s="424" t="s">
        <v>63</v>
      </c>
      <c r="AH22" s="422"/>
      <c r="AI22" s="425"/>
      <c r="AJ22" s="648"/>
      <c r="AK22" s="422"/>
      <c r="AL22" s="422"/>
      <c r="AM22" s="422"/>
      <c r="AN22" s="422"/>
      <c r="AO22" s="422"/>
      <c r="AP22" s="422"/>
      <c r="AQ22" s="422"/>
      <c r="AR22" s="423"/>
    </row>
    <row r="23" spans="1:44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29"/>
      <c r="AQ23" s="429"/>
      <c r="AR23" s="431"/>
    </row>
    <row r="24" spans="1:44" ht="13.5" customHeight="1">
      <c r="A24" s="1253" t="s">
        <v>255</v>
      </c>
      <c r="B24" s="1254"/>
      <c r="C24" s="1254"/>
      <c r="D24" s="1254"/>
      <c r="E24" s="1254"/>
      <c r="F24" s="1254"/>
      <c r="G24" s="1254"/>
      <c r="H24" s="1255"/>
      <c r="I24" s="613" t="s">
        <v>56</v>
      </c>
      <c r="J24" s="614"/>
      <c r="K24" s="615"/>
      <c r="L24" s="437" t="s">
        <v>135</v>
      </c>
      <c r="M24" s="390"/>
      <c r="N24" s="390"/>
      <c r="O24" s="390"/>
      <c r="P24" s="438"/>
      <c r="Q24" s="443">
        <f>T25+T26</f>
        <v>5</v>
      </c>
      <c r="R24" s="1070"/>
      <c r="S24" s="446" t="s">
        <v>58</v>
      </c>
      <c r="T24" s="49"/>
      <c r="U24" s="49"/>
      <c r="V24" s="49"/>
      <c r="W24" s="49"/>
      <c r="X24" s="49"/>
      <c r="Y24" s="446" t="s">
        <v>59</v>
      </c>
      <c r="Z24" s="678">
        <f>W25+W26</f>
        <v>0</v>
      </c>
      <c r="AA24" s="1060"/>
      <c r="AB24" s="389" t="s">
        <v>130</v>
      </c>
      <c r="AC24" s="390"/>
      <c r="AD24" s="390"/>
      <c r="AE24" s="390"/>
      <c r="AF24" s="391"/>
      <c r="AG24" s="621" t="s">
        <v>251</v>
      </c>
      <c r="AH24" s="614"/>
      <c r="AI24" s="622"/>
      <c r="AJ24" s="1247"/>
      <c r="AK24" s="1248"/>
      <c r="AL24" s="1248"/>
      <c r="AM24" s="1248"/>
      <c r="AN24" s="1248"/>
      <c r="AO24" s="1248"/>
      <c r="AP24" s="1248"/>
      <c r="AQ24" s="1248"/>
      <c r="AR24" s="1249"/>
    </row>
    <row r="25" spans="1:44" ht="13.5" customHeight="1">
      <c r="A25" s="1256"/>
      <c r="B25" s="1257"/>
      <c r="C25" s="1257"/>
      <c r="D25" s="1257"/>
      <c r="E25" s="1257"/>
      <c r="F25" s="1257"/>
      <c r="G25" s="1257"/>
      <c r="H25" s="1258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47"/>
      <c r="T25" s="410">
        <v>1</v>
      </c>
      <c r="U25" s="411"/>
      <c r="V25" s="46" t="s">
        <v>61</v>
      </c>
      <c r="W25" s="412">
        <v>0</v>
      </c>
      <c r="X25" s="413"/>
      <c r="Y25" s="447"/>
      <c r="Z25" s="447"/>
      <c r="AA25" s="387"/>
      <c r="AB25" s="392"/>
      <c r="AC25" s="393"/>
      <c r="AD25" s="393"/>
      <c r="AE25" s="393"/>
      <c r="AF25" s="394"/>
      <c r="AG25" s="623"/>
      <c r="AH25" s="462"/>
      <c r="AI25" s="624"/>
      <c r="AJ25" s="1250"/>
      <c r="AK25" s="1251"/>
      <c r="AL25" s="1251"/>
      <c r="AM25" s="1251"/>
      <c r="AN25" s="1251"/>
      <c r="AO25" s="1251"/>
      <c r="AP25" s="1251"/>
      <c r="AQ25" s="1251"/>
      <c r="AR25" s="1252"/>
    </row>
    <row r="26" spans="1:44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47"/>
      <c r="T26" s="410">
        <v>4</v>
      </c>
      <c r="U26" s="411"/>
      <c r="V26" s="46" t="s">
        <v>61</v>
      </c>
      <c r="W26" s="412">
        <v>0</v>
      </c>
      <c r="X26" s="413"/>
      <c r="Y26" s="447"/>
      <c r="Z26" s="447"/>
      <c r="AA26" s="387"/>
      <c r="AB26" s="392"/>
      <c r="AC26" s="393"/>
      <c r="AD26" s="393"/>
      <c r="AE26" s="393"/>
      <c r="AF26" s="394"/>
      <c r="AG26" s="414" t="s">
        <v>62</v>
      </c>
      <c r="AH26" s="408"/>
      <c r="AI26" s="415"/>
      <c r="AJ26" s="416"/>
      <c r="AK26" s="405"/>
      <c r="AL26" s="405"/>
      <c r="AM26" s="405"/>
      <c r="AN26" s="405"/>
      <c r="AO26" s="405"/>
      <c r="AP26" s="405"/>
      <c r="AQ26" s="405"/>
      <c r="AR26" s="417"/>
    </row>
    <row r="27" spans="1:44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448"/>
      <c r="T27" s="631" t="s">
        <v>227</v>
      </c>
      <c r="U27" s="631"/>
      <c r="V27" s="631"/>
      <c r="W27" s="631"/>
      <c r="X27" s="631"/>
      <c r="Y27" s="448"/>
      <c r="Z27" s="448"/>
      <c r="AA27" s="388"/>
      <c r="AB27" s="619"/>
      <c r="AC27" s="617"/>
      <c r="AD27" s="617"/>
      <c r="AE27" s="617"/>
      <c r="AF27" s="620"/>
      <c r="AG27" s="632" t="s">
        <v>63</v>
      </c>
      <c r="AH27" s="629"/>
      <c r="AI27" s="633"/>
      <c r="AJ27" s="634"/>
      <c r="AK27" s="635"/>
      <c r="AL27" s="635"/>
      <c r="AM27" s="635"/>
      <c r="AN27" s="635"/>
      <c r="AO27" s="635"/>
      <c r="AP27" s="635"/>
      <c r="AQ27" s="635"/>
      <c r="AR27" s="636"/>
    </row>
    <row r="28" spans="1:44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</row>
    <row r="29" spans="1:44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</row>
    <row r="30" spans="1:44" ht="13.5" customHeight="1">
      <c r="A30" s="44" t="s">
        <v>47</v>
      </c>
      <c r="B30" s="15">
        <v>5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225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6" t="s">
        <v>51</v>
      </c>
      <c r="W30" s="38"/>
      <c r="X30" s="43"/>
      <c r="Y30" s="43"/>
      <c r="Z30" s="43"/>
      <c r="AA30" s="43"/>
      <c r="AB30" s="43"/>
      <c r="AC30" s="43"/>
      <c r="AD30" s="451" t="s">
        <v>52</v>
      </c>
      <c r="AE30" s="451"/>
      <c r="AF30" s="452">
        <v>45837</v>
      </c>
      <c r="AG30" s="452"/>
      <c r="AH30" s="452"/>
      <c r="AI30" s="452"/>
      <c r="AJ30" s="452"/>
      <c r="AK30" s="452"/>
      <c r="AL30" s="452" t="s">
        <v>53</v>
      </c>
      <c r="AM30" s="452"/>
      <c r="AN30" s="43" t="s">
        <v>54</v>
      </c>
      <c r="AO30" s="43"/>
      <c r="AP30" s="43"/>
      <c r="AQ30" s="43"/>
      <c r="AR30" s="43"/>
    </row>
    <row r="31" spans="1:44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</row>
    <row r="32" spans="1:44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</row>
    <row r="33" spans="1:44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430"/>
      <c r="AA33" s="430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3"/>
      <c r="AQ33" s="553"/>
      <c r="AR33" s="554"/>
    </row>
    <row r="34" spans="1:44" ht="13.5" customHeight="1">
      <c r="A34" s="1246" t="s">
        <v>249</v>
      </c>
      <c r="B34" s="511"/>
      <c r="C34" s="511"/>
      <c r="D34" s="511"/>
      <c r="E34" s="511"/>
      <c r="F34" s="511"/>
      <c r="G34" s="511"/>
      <c r="H34" s="512"/>
      <c r="I34" s="513" t="s">
        <v>56</v>
      </c>
      <c r="J34" s="514"/>
      <c r="K34" s="515"/>
      <c r="L34" s="519" t="s">
        <v>75</v>
      </c>
      <c r="M34" s="520"/>
      <c r="N34" s="520"/>
      <c r="O34" s="520"/>
      <c r="P34" s="521"/>
      <c r="Q34" s="443">
        <f>T35+T36</f>
        <v>1</v>
      </c>
      <c r="R34" s="1070"/>
      <c r="S34" s="446" t="s">
        <v>58</v>
      </c>
      <c r="T34" s="49"/>
      <c r="U34" s="49"/>
      <c r="V34" s="49"/>
      <c r="W34" s="49"/>
      <c r="X34" s="49"/>
      <c r="Y34" s="446" t="s">
        <v>59</v>
      </c>
      <c r="Z34" s="678">
        <f>W35+W36</f>
        <v>0</v>
      </c>
      <c r="AA34" s="1060"/>
      <c r="AB34" s="537" t="s">
        <v>71</v>
      </c>
      <c r="AC34" s="520"/>
      <c r="AD34" s="520"/>
      <c r="AE34" s="520"/>
      <c r="AF34" s="538"/>
      <c r="AG34" s="608" t="s">
        <v>56</v>
      </c>
      <c r="AH34" s="514"/>
      <c r="AI34" s="609"/>
      <c r="AJ34" s="612"/>
      <c r="AK34" s="511"/>
      <c r="AL34" s="511"/>
      <c r="AM34" s="511"/>
      <c r="AN34" s="511"/>
      <c r="AO34" s="511"/>
      <c r="AP34" s="511"/>
      <c r="AQ34" s="511"/>
      <c r="AR34" s="561"/>
    </row>
    <row r="35" spans="1:44" ht="13.5" customHeight="1">
      <c r="A35" s="492"/>
      <c r="B35" s="493"/>
      <c r="C35" s="493"/>
      <c r="D35" s="493"/>
      <c r="E35" s="493"/>
      <c r="F35" s="493"/>
      <c r="G35" s="493"/>
      <c r="H35" s="494"/>
      <c r="I35" s="516"/>
      <c r="J35" s="517"/>
      <c r="K35" s="518"/>
      <c r="L35" s="522"/>
      <c r="M35" s="523"/>
      <c r="N35" s="523"/>
      <c r="O35" s="523"/>
      <c r="P35" s="524"/>
      <c r="Q35" s="444"/>
      <c r="R35" s="447"/>
      <c r="S35" s="447"/>
      <c r="T35" s="410">
        <v>0</v>
      </c>
      <c r="U35" s="411"/>
      <c r="V35" s="46" t="s">
        <v>61</v>
      </c>
      <c r="W35" s="412">
        <v>0</v>
      </c>
      <c r="X35" s="413"/>
      <c r="Y35" s="447"/>
      <c r="Z35" s="447"/>
      <c r="AA35" s="387"/>
      <c r="AB35" s="539"/>
      <c r="AC35" s="523"/>
      <c r="AD35" s="523"/>
      <c r="AE35" s="523"/>
      <c r="AF35" s="540"/>
      <c r="AG35" s="610"/>
      <c r="AH35" s="517"/>
      <c r="AI35" s="611"/>
      <c r="AJ35" s="593"/>
      <c r="AK35" s="493"/>
      <c r="AL35" s="493"/>
      <c r="AM35" s="493"/>
      <c r="AN35" s="493"/>
      <c r="AO35" s="493"/>
      <c r="AP35" s="493"/>
      <c r="AQ35" s="493"/>
      <c r="AR35" s="500"/>
    </row>
    <row r="36" spans="1:44" ht="13.5" customHeight="1">
      <c r="A36" s="492" t="s">
        <v>262</v>
      </c>
      <c r="B36" s="493"/>
      <c r="C36" s="493"/>
      <c r="D36" s="493"/>
      <c r="E36" s="493"/>
      <c r="F36" s="493"/>
      <c r="G36" s="493"/>
      <c r="H36" s="494"/>
      <c r="I36" s="501" t="s">
        <v>62</v>
      </c>
      <c r="J36" s="502"/>
      <c r="K36" s="503"/>
      <c r="L36" s="522"/>
      <c r="M36" s="523"/>
      <c r="N36" s="523"/>
      <c r="O36" s="523"/>
      <c r="P36" s="524"/>
      <c r="Q36" s="444"/>
      <c r="R36" s="447"/>
      <c r="S36" s="447"/>
      <c r="T36" s="410">
        <v>1</v>
      </c>
      <c r="U36" s="411"/>
      <c r="V36" s="46" t="s">
        <v>61</v>
      </c>
      <c r="W36" s="412">
        <v>0</v>
      </c>
      <c r="X36" s="413"/>
      <c r="Y36" s="447"/>
      <c r="Z36" s="447"/>
      <c r="AA36" s="387"/>
      <c r="AB36" s="539"/>
      <c r="AC36" s="523"/>
      <c r="AD36" s="523"/>
      <c r="AE36" s="523"/>
      <c r="AF36" s="540"/>
      <c r="AG36" s="562" t="s">
        <v>62</v>
      </c>
      <c r="AH36" s="502"/>
      <c r="AI36" s="603"/>
      <c r="AJ36" s="593"/>
      <c r="AK36" s="493"/>
      <c r="AL36" s="493"/>
      <c r="AM36" s="493"/>
      <c r="AN36" s="493"/>
      <c r="AO36" s="493"/>
      <c r="AP36" s="493"/>
      <c r="AQ36" s="493"/>
      <c r="AR36" s="500"/>
    </row>
    <row r="37" spans="1:44" ht="13.5" customHeight="1" thickBot="1">
      <c r="A37" s="543"/>
      <c r="B37" s="544"/>
      <c r="C37" s="544"/>
      <c r="D37" s="544"/>
      <c r="E37" s="544"/>
      <c r="F37" s="544"/>
      <c r="G37" s="544"/>
      <c r="H37" s="545"/>
      <c r="I37" s="546" t="s">
        <v>63</v>
      </c>
      <c r="J37" s="547"/>
      <c r="K37" s="548"/>
      <c r="L37" s="525"/>
      <c r="M37" s="526"/>
      <c r="N37" s="526"/>
      <c r="O37" s="526"/>
      <c r="P37" s="527"/>
      <c r="Q37" s="445"/>
      <c r="R37" s="448"/>
      <c r="S37" s="448"/>
      <c r="T37" s="48"/>
      <c r="U37" s="48"/>
      <c r="V37" s="48"/>
      <c r="W37" s="48"/>
      <c r="X37" s="48"/>
      <c r="Y37" s="448"/>
      <c r="Z37" s="448"/>
      <c r="AA37" s="388"/>
      <c r="AB37" s="541"/>
      <c r="AC37" s="526"/>
      <c r="AD37" s="526"/>
      <c r="AE37" s="526"/>
      <c r="AF37" s="542"/>
      <c r="AG37" s="597" t="s">
        <v>63</v>
      </c>
      <c r="AH37" s="547"/>
      <c r="AI37" s="604"/>
      <c r="AJ37" s="605"/>
      <c r="AK37" s="606"/>
      <c r="AL37" s="606"/>
      <c r="AM37" s="606"/>
      <c r="AN37" s="606"/>
      <c r="AO37" s="606"/>
      <c r="AP37" s="606"/>
      <c r="AQ37" s="606"/>
      <c r="AR37" s="607"/>
    </row>
    <row r="38" spans="1:44" ht="13.5" customHeight="1" thickBot="1">
      <c r="A38" s="507" t="s">
        <v>65</v>
      </c>
      <c r="B38" s="508"/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8"/>
      <c r="AQ38" s="508"/>
      <c r="AR38" s="509"/>
    </row>
    <row r="39" spans="1:44" ht="13.5" customHeight="1">
      <c r="A39" s="585" t="s">
        <v>260</v>
      </c>
      <c r="B39" s="586"/>
      <c r="C39" s="586"/>
      <c r="D39" s="586"/>
      <c r="E39" s="586"/>
      <c r="F39" s="586"/>
      <c r="G39" s="586"/>
      <c r="H39" s="587"/>
      <c r="I39" s="513" t="s">
        <v>56</v>
      </c>
      <c r="J39" s="514"/>
      <c r="K39" s="515"/>
      <c r="L39" s="519" t="s">
        <v>72</v>
      </c>
      <c r="M39" s="520"/>
      <c r="N39" s="520"/>
      <c r="O39" s="520"/>
      <c r="P39" s="521"/>
      <c r="Q39" s="443">
        <f>T40+T41</f>
        <v>1</v>
      </c>
      <c r="R39" s="1070"/>
      <c r="S39" s="446" t="s">
        <v>58</v>
      </c>
      <c r="T39" s="49"/>
      <c r="U39" s="49"/>
      <c r="V39" s="49"/>
      <c r="W39" s="49"/>
      <c r="X39" s="49"/>
      <c r="Y39" s="446" t="s">
        <v>59</v>
      </c>
      <c r="Z39" s="678">
        <f>W40+W41</f>
        <v>1</v>
      </c>
      <c r="AA39" s="1060"/>
      <c r="AB39" s="537" t="s">
        <v>70</v>
      </c>
      <c r="AC39" s="520"/>
      <c r="AD39" s="520"/>
      <c r="AE39" s="520"/>
      <c r="AF39" s="538"/>
      <c r="AG39" s="513" t="s">
        <v>56</v>
      </c>
      <c r="AH39" s="514"/>
      <c r="AI39" s="514"/>
      <c r="AJ39" s="560" t="s">
        <v>256</v>
      </c>
      <c r="AK39" s="511"/>
      <c r="AL39" s="511"/>
      <c r="AM39" s="511"/>
      <c r="AN39" s="511"/>
      <c r="AO39" s="511"/>
      <c r="AP39" s="511"/>
      <c r="AQ39" s="511"/>
      <c r="AR39" s="561"/>
    </row>
    <row r="40" spans="1:44" ht="13.5" customHeight="1">
      <c r="A40" s="682"/>
      <c r="B40" s="580"/>
      <c r="C40" s="580"/>
      <c r="D40" s="580"/>
      <c r="E40" s="580"/>
      <c r="F40" s="580"/>
      <c r="G40" s="580"/>
      <c r="H40" s="581"/>
      <c r="I40" s="516"/>
      <c r="J40" s="517"/>
      <c r="K40" s="518"/>
      <c r="L40" s="522"/>
      <c r="M40" s="523"/>
      <c r="N40" s="523"/>
      <c r="O40" s="523"/>
      <c r="P40" s="524"/>
      <c r="Q40" s="444"/>
      <c r="R40" s="447"/>
      <c r="S40" s="447"/>
      <c r="T40" s="410">
        <v>1</v>
      </c>
      <c r="U40" s="411"/>
      <c r="V40" s="46" t="s">
        <v>61</v>
      </c>
      <c r="W40" s="412">
        <v>0</v>
      </c>
      <c r="X40" s="413"/>
      <c r="Y40" s="447"/>
      <c r="Z40" s="447"/>
      <c r="AA40" s="387"/>
      <c r="AB40" s="539"/>
      <c r="AC40" s="523"/>
      <c r="AD40" s="523"/>
      <c r="AE40" s="523"/>
      <c r="AF40" s="540"/>
      <c r="AG40" s="516"/>
      <c r="AH40" s="517"/>
      <c r="AI40" s="517"/>
      <c r="AJ40" s="506"/>
      <c r="AK40" s="493"/>
      <c r="AL40" s="493"/>
      <c r="AM40" s="493"/>
      <c r="AN40" s="493"/>
      <c r="AO40" s="493"/>
      <c r="AP40" s="493"/>
      <c r="AQ40" s="493"/>
      <c r="AR40" s="500"/>
    </row>
    <row r="41" spans="1:44" ht="13.5" customHeight="1">
      <c r="A41" s="682" t="s">
        <v>259</v>
      </c>
      <c r="B41" s="580"/>
      <c r="C41" s="580"/>
      <c r="D41" s="580"/>
      <c r="E41" s="580"/>
      <c r="F41" s="580"/>
      <c r="G41" s="580"/>
      <c r="H41" s="581"/>
      <c r="I41" s="501" t="s">
        <v>62</v>
      </c>
      <c r="J41" s="502"/>
      <c r="K41" s="503"/>
      <c r="L41" s="522"/>
      <c r="M41" s="523"/>
      <c r="N41" s="523"/>
      <c r="O41" s="523"/>
      <c r="P41" s="524"/>
      <c r="Q41" s="444"/>
      <c r="R41" s="447"/>
      <c r="S41" s="447"/>
      <c r="T41" s="410">
        <v>0</v>
      </c>
      <c r="U41" s="411"/>
      <c r="V41" s="46" t="s">
        <v>61</v>
      </c>
      <c r="W41" s="412">
        <v>1</v>
      </c>
      <c r="X41" s="413"/>
      <c r="Y41" s="447"/>
      <c r="Z41" s="447"/>
      <c r="AA41" s="387"/>
      <c r="AB41" s="539"/>
      <c r="AC41" s="523"/>
      <c r="AD41" s="523"/>
      <c r="AE41" s="523"/>
      <c r="AF41" s="540"/>
      <c r="AG41" s="562" t="s">
        <v>62</v>
      </c>
      <c r="AH41" s="502"/>
      <c r="AI41" s="504"/>
      <c r="AJ41" s="563"/>
      <c r="AK41" s="564"/>
      <c r="AL41" s="564"/>
      <c r="AM41" s="564"/>
      <c r="AN41" s="564"/>
      <c r="AO41" s="564"/>
      <c r="AP41" s="564"/>
      <c r="AQ41" s="564"/>
      <c r="AR41" s="565"/>
    </row>
    <row r="42" spans="1:44" ht="13.5" customHeight="1" thickBot="1">
      <c r="A42" s="594"/>
      <c r="B42" s="595"/>
      <c r="C42" s="595"/>
      <c r="D42" s="595"/>
      <c r="E42" s="595"/>
      <c r="F42" s="595"/>
      <c r="G42" s="595"/>
      <c r="H42" s="596"/>
      <c r="I42" s="546" t="s">
        <v>63</v>
      </c>
      <c r="J42" s="547"/>
      <c r="K42" s="548"/>
      <c r="L42" s="525"/>
      <c r="M42" s="526"/>
      <c r="N42" s="526"/>
      <c r="O42" s="526"/>
      <c r="P42" s="527"/>
      <c r="Q42" s="445"/>
      <c r="R42" s="448"/>
      <c r="S42" s="448"/>
      <c r="T42" s="48"/>
      <c r="U42" s="48"/>
      <c r="V42" s="48"/>
      <c r="W42" s="48"/>
      <c r="X42" s="48"/>
      <c r="Y42" s="448"/>
      <c r="Z42" s="448"/>
      <c r="AA42" s="388"/>
      <c r="AB42" s="541"/>
      <c r="AC42" s="526"/>
      <c r="AD42" s="526"/>
      <c r="AE42" s="526"/>
      <c r="AF42" s="542"/>
      <c r="AG42" s="597" t="s">
        <v>63</v>
      </c>
      <c r="AH42" s="547"/>
      <c r="AI42" s="549"/>
      <c r="AJ42" s="598"/>
      <c r="AK42" s="595"/>
      <c r="AL42" s="595"/>
      <c r="AM42" s="595"/>
      <c r="AN42" s="595"/>
      <c r="AO42" s="595"/>
      <c r="AP42" s="595"/>
      <c r="AQ42" s="595"/>
      <c r="AR42" s="599"/>
    </row>
    <row r="43" spans="1:44" ht="13.5" customHeight="1" thickBot="1">
      <c r="A43" s="507" t="s">
        <v>73</v>
      </c>
      <c r="B43" s="508"/>
      <c r="C43" s="508"/>
      <c r="D43" s="508"/>
      <c r="E43" s="508"/>
      <c r="F43" s="508"/>
      <c r="G43" s="508"/>
      <c r="H43" s="508"/>
      <c r="I43" s="508"/>
      <c r="J43" s="508"/>
      <c r="K43" s="508"/>
      <c r="L43" s="508"/>
      <c r="M43" s="508"/>
      <c r="N43" s="508"/>
      <c r="O43" s="508"/>
      <c r="P43" s="508"/>
      <c r="Q43" s="487"/>
      <c r="R43" s="487"/>
      <c r="S43" s="487"/>
      <c r="T43" s="487"/>
      <c r="U43" s="487"/>
      <c r="V43" s="487"/>
      <c r="W43" s="487"/>
      <c r="X43" s="487"/>
      <c r="Y43" s="487"/>
      <c r="Z43" s="487"/>
      <c r="AA43" s="487"/>
      <c r="AB43" s="508"/>
      <c r="AC43" s="508"/>
      <c r="AD43" s="508"/>
      <c r="AE43" s="508"/>
      <c r="AF43" s="508"/>
      <c r="AG43" s="508"/>
      <c r="AH43" s="508"/>
      <c r="AI43" s="508"/>
      <c r="AJ43" s="508"/>
      <c r="AK43" s="508"/>
      <c r="AL43" s="508"/>
      <c r="AM43" s="508"/>
      <c r="AN43" s="508"/>
      <c r="AO43" s="508"/>
      <c r="AP43" s="508"/>
      <c r="AQ43" s="508"/>
      <c r="AR43" s="509"/>
    </row>
    <row r="44" spans="1:44" ht="13.5" customHeight="1">
      <c r="A44" s="585" t="s">
        <v>261</v>
      </c>
      <c r="B44" s="586"/>
      <c r="C44" s="586"/>
      <c r="D44" s="586"/>
      <c r="E44" s="586"/>
      <c r="F44" s="586"/>
      <c r="G44" s="586"/>
      <c r="H44" s="587"/>
      <c r="I44" s="513" t="s">
        <v>56</v>
      </c>
      <c r="J44" s="514"/>
      <c r="K44" s="515"/>
      <c r="L44" s="519" t="s">
        <v>69</v>
      </c>
      <c r="M44" s="520"/>
      <c r="N44" s="520"/>
      <c r="O44" s="520"/>
      <c r="P44" s="521"/>
      <c r="Q44" s="443">
        <f>T45+T46</f>
        <v>2</v>
      </c>
      <c r="R44" s="1070"/>
      <c r="S44" s="446" t="s">
        <v>58</v>
      </c>
      <c r="T44" s="49"/>
      <c r="U44" s="49"/>
      <c r="V44" s="49"/>
      <c r="W44" s="49"/>
      <c r="X44" s="49"/>
      <c r="Y44" s="446" t="s">
        <v>59</v>
      </c>
      <c r="Z44" s="678">
        <f>W45+W46</f>
        <v>1</v>
      </c>
      <c r="AA44" s="1060"/>
      <c r="AB44" s="537" t="s">
        <v>74</v>
      </c>
      <c r="AC44" s="520"/>
      <c r="AD44" s="520"/>
      <c r="AE44" s="520"/>
      <c r="AF44" s="538"/>
      <c r="AG44" s="513" t="s">
        <v>56</v>
      </c>
      <c r="AH44" s="514"/>
      <c r="AI44" s="514"/>
      <c r="AJ44" s="560" t="s">
        <v>257</v>
      </c>
      <c r="AK44" s="511"/>
      <c r="AL44" s="511"/>
      <c r="AM44" s="511"/>
      <c r="AN44" s="511"/>
      <c r="AO44" s="511"/>
      <c r="AP44" s="511"/>
      <c r="AQ44" s="511"/>
      <c r="AR44" s="561"/>
    </row>
    <row r="45" spans="1:44" ht="13.5" customHeight="1">
      <c r="A45" s="579" t="s">
        <v>227</v>
      </c>
      <c r="B45" s="580"/>
      <c r="C45" s="580"/>
      <c r="D45" s="580"/>
      <c r="E45" s="580"/>
      <c r="F45" s="580"/>
      <c r="G45" s="580"/>
      <c r="H45" s="581"/>
      <c r="I45" s="516"/>
      <c r="J45" s="517"/>
      <c r="K45" s="518"/>
      <c r="L45" s="522"/>
      <c r="M45" s="523"/>
      <c r="N45" s="523"/>
      <c r="O45" s="523"/>
      <c r="P45" s="524"/>
      <c r="Q45" s="444"/>
      <c r="R45" s="447"/>
      <c r="S45" s="447"/>
      <c r="T45" s="410">
        <v>1</v>
      </c>
      <c r="U45" s="411"/>
      <c r="V45" s="46" t="s">
        <v>61</v>
      </c>
      <c r="W45" s="412">
        <v>0</v>
      </c>
      <c r="X45" s="413"/>
      <c r="Y45" s="447"/>
      <c r="Z45" s="447"/>
      <c r="AA45" s="387"/>
      <c r="AB45" s="539"/>
      <c r="AC45" s="523"/>
      <c r="AD45" s="523"/>
      <c r="AE45" s="523"/>
      <c r="AF45" s="540"/>
      <c r="AG45" s="516"/>
      <c r="AH45" s="517"/>
      <c r="AI45" s="517"/>
      <c r="AJ45" s="506"/>
      <c r="AK45" s="493"/>
      <c r="AL45" s="493"/>
      <c r="AM45" s="493"/>
      <c r="AN45" s="493"/>
      <c r="AO45" s="493"/>
      <c r="AP45" s="493"/>
      <c r="AQ45" s="493"/>
      <c r="AR45" s="500"/>
    </row>
    <row r="46" spans="1:44" ht="13.5" customHeight="1">
      <c r="A46" s="582"/>
      <c r="B46" s="583"/>
      <c r="C46" s="583"/>
      <c r="D46" s="583"/>
      <c r="E46" s="583"/>
      <c r="F46" s="583"/>
      <c r="G46" s="583"/>
      <c r="H46" s="584"/>
      <c r="I46" s="501" t="s">
        <v>62</v>
      </c>
      <c r="J46" s="502"/>
      <c r="K46" s="503"/>
      <c r="L46" s="522"/>
      <c r="M46" s="523"/>
      <c r="N46" s="523"/>
      <c r="O46" s="523"/>
      <c r="P46" s="524"/>
      <c r="Q46" s="444"/>
      <c r="R46" s="447"/>
      <c r="S46" s="447"/>
      <c r="T46" s="410">
        <v>1</v>
      </c>
      <c r="U46" s="411"/>
      <c r="V46" s="46" t="s">
        <v>61</v>
      </c>
      <c r="W46" s="412">
        <v>1</v>
      </c>
      <c r="X46" s="413"/>
      <c r="Y46" s="447"/>
      <c r="Z46" s="447"/>
      <c r="AA46" s="387"/>
      <c r="AB46" s="539"/>
      <c r="AC46" s="523"/>
      <c r="AD46" s="523"/>
      <c r="AE46" s="523"/>
      <c r="AF46" s="540"/>
      <c r="AG46" s="562" t="s">
        <v>62</v>
      </c>
      <c r="AH46" s="502"/>
      <c r="AI46" s="504"/>
      <c r="AJ46" s="506" t="s">
        <v>258</v>
      </c>
      <c r="AK46" s="493"/>
      <c r="AL46" s="493"/>
      <c r="AM46" s="493"/>
      <c r="AN46" s="493"/>
      <c r="AO46" s="493"/>
      <c r="AP46" s="493"/>
      <c r="AQ46" s="493"/>
      <c r="AR46" s="500"/>
    </row>
    <row r="47" spans="1:44" ht="13.5" customHeight="1" thickBot="1">
      <c r="A47" s="566"/>
      <c r="B47" s="567"/>
      <c r="C47" s="567"/>
      <c r="D47" s="567"/>
      <c r="E47" s="567"/>
      <c r="F47" s="567"/>
      <c r="G47" s="567"/>
      <c r="H47" s="568"/>
      <c r="I47" s="569" t="s">
        <v>63</v>
      </c>
      <c r="J47" s="570"/>
      <c r="K47" s="571"/>
      <c r="L47" s="588"/>
      <c r="M47" s="577"/>
      <c r="N47" s="577"/>
      <c r="O47" s="577"/>
      <c r="P47" s="589"/>
      <c r="Q47" s="445"/>
      <c r="R47" s="448"/>
      <c r="S47" s="448"/>
      <c r="T47" s="48"/>
      <c r="U47" s="48"/>
      <c r="V47" s="48"/>
      <c r="W47" s="48"/>
      <c r="X47" s="48"/>
      <c r="Y47" s="448"/>
      <c r="Z47" s="448"/>
      <c r="AA47" s="388"/>
      <c r="AB47" s="576"/>
      <c r="AC47" s="577"/>
      <c r="AD47" s="577"/>
      <c r="AE47" s="577"/>
      <c r="AF47" s="578"/>
      <c r="AG47" s="572" t="s">
        <v>63</v>
      </c>
      <c r="AH47" s="570"/>
      <c r="AI47" s="573"/>
      <c r="AJ47" s="574"/>
      <c r="AK47" s="567"/>
      <c r="AL47" s="567"/>
      <c r="AM47" s="567"/>
      <c r="AN47" s="567"/>
      <c r="AO47" s="567"/>
      <c r="AP47" s="567"/>
      <c r="AQ47" s="567"/>
      <c r="AR47" s="575"/>
    </row>
    <row r="48" spans="1:44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</row>
    <row r="49" spans="1:44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</row>
    <row r="50" spans="1:44" ht="13.5" customHeight="1">
      <c r="A50" s="44" t="s">
        <v>47</v>
      </c>
      <c r="B50" s="15">
        <v>5</v>
      </c>
      <c r="C50" s="42" t="s">
        <v>48</v>
      </c>
      <c r="D50" s="38"/>
      <c r="E50" s="43"/>
      <c r="F50" s="43"/>
      <c r="G50" s="450" t="s">
        <v>49</v>
      </c>
      <c r="H50" s="450"/>
      <c r="I50" s="50" t="s">
        <v>225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6" t="s">
        <v>51</v>
      </c>
      <c r="W50" s="38"/>
      <c r="X50" s="43"/>
      <c r="Y50" s="43"/>
      <c r="Z50" s="43"/>
      <c r="AA50" s="43"/>
      <c r="AB50" s="43"/>
      <c r="AC50" s="43"/>
      <c r="AD50" s="451" t="s">
        <v>52</v>
      </c>
      <c r="AE50" s="451"/>
      <c r="AF50" s="452">
        <v>45837</v>
      </c>
      <c r="AG50" s="452"/>
      <c r="AH50" s="452"/>
      <c r="AI50" s="452"/>
      <c r="AJ50" s="452"/>
      <c r="AK50" s="452"/>
      <c r="AL50" s="452" t="s">
        <v>53</v>
      </c>
      <c r="AM50" s="452"/>
      <c r="AN50" s="43" t="s">
        <v>54</v>
      </c>
      <c r="AO50" s="43"/>
      <c r="AP50" s="43"/>
      <c r="AQ50" s="43"/>
      <c r="AR50" s="43"/>
    </row>
    <row r="51" spans="1:44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</row>
    <row r="52" spans="1:44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</row>
    <row r="53" spans="1:44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430"/>
      <c r="AA53" s="430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3"/>
      <c r="AQ53" s="553"/>
      <c r="AR53" s="554"/>
    </row>
    <row r="54" spans="1:44" ht="13.5" customHeight="1">
      <c r="A54" s="380" t="s">
        <v>263</v>
      </c>
      <c r="B54" s="381"/>
      <c r="C54" s="381"/>
      <c r="D54" s="381"/>
      <c r="E54" s="381"/>
      <c r="F54" s="381"/>
      <c r="G54" s="381"/>
      <c r="H54" s="382"/>
      <c r="I54" s="513" t="s">
        <v>56</v>
      </c>
      <c r="J54" s="514"/>
      <c r="K54" s="515"/>
      <c r="L54" s="519" t="s">
        <v>5</v>
      </c>
      <c r="M54" s="520"/>
      <c r="N54" s="520"/>
      <c r="O54" s="520"/>
      <c r="P54" s="521"/>
      <c r="Q54" s="443">
        <f>T55+T56</f>
        <v>1</v>
      </c>
      <c r="R54" s="1070"/>
      <c r="S54" s="531" t="s">
        <v>58</v>
      </c>
      <c r="T54" s="129"/>
      <c r="U54" s="129"/>
      <c r="V54" s="129"/>
      <c r="W54" s="129"/>
      <c r="X54" s="129"/>
      <c r="Y54" s="531" t="s">
        <v>59</v>
      </c>
      <c r="Z54" s="678">
        <f>W55+W56</f>
        <v>4</v>
      </c>
      <c r="AA54" s="1060"/>
      <c r="AB54" s="537" t="s">
        <v>76</v>
      </c>
      <c r="AC54" s="520"/>
      <c r="AD54" s="520"/>
      <c r="AE54" s="520"/>
      <c r="AF54" s="538"/>
      <c r="AG54" s="513" t="s">
        <v>56</v>
      </c>
      <c r="AH54" s="514"/>
      <c r="AI54" s="514"/>
      <c r="AJ54" s="560" t="s">
        <v>265</v>
      </c>
      <c r="AK54" s="511"/>
      <c r="AL54" s="511"/>
      <c r="AM54" s="511"/>
      <c r="AN54" s="511"/>
      <c r="AO54" s="511"/>
      <c r="AP54" s="511"/>
      <c r="AQ54" s="511"/>
      <c r="AR54" s="561"/>
    </row>
    <row r="55" spans="1:44" ht="13.5" customHeight="1">
      <c r="A55" s="383"/>
      <c r="B55" s="384"/>
      <c r="C55" s="384"/>
      <c r="D55" s="384"/>
      <c r="E55" s="384"/>
      <c r="F55" s="384"/>
      <c r="G55" s="384"/>
      <c r="H55" s="385"/>
      <c r="I55" s="516"/>
      <c r="J55" s="517"/>
      <c r="K55" s="518"/>
      <c r="L55" s="522"/>
      <c r="M55" s="523"/>
      <c r="N55" s="523"/>
      <c r="O55" s="523"/>
      <c r="P55" s="524"/>
      <c r="Q55" s="444"/>
      <c r="R55" s="447"/>
      <c r="S55" s="532"/>
      <c r="T55" s="495">
        <v>1</v>
      </c>
      <c r="U55" s="496"/>
      <c r="V55" s="130" t="s">
        <v>61</v>
      </c>
      <c r="W55" s="497">
        <v>2</v>
      </c>
      <c r="X55" s="498"/>
      <c r="Y55" s="532"/>
      <c r="Z55" s="447"/>
      <c r="AA55" s="387"/>
      <c r="AB55" s="539"/>
      <c r="AC55" s="523"/>
      <c r="AD55" s="523"/>
      <c r="AE55" s="523"/>
      <c r="AF55" s="540"/>
      <c r="AG55" s="516"/>
      <c r="AH55" s="517"/>
      <c r="AI55" s="517"/>
      <c r="AJ55" s="506"/>
      <c r="AK55" s="493"/>
      <c r="AL55" s="493"/>
      <c r="AM55" s="493"/>
      <c r="AN55" s="493"/>
      <c r="AO55" s="493"/>
      <c r="AP55" s="493"/>
      <c r="AQ55" s="493"/>
      <c r="AR55" s="500"/>
    </row>
    <row r="56" spans="1:44" ht="13.5" customHeight="1">
      <c r="A56" s="492"/>
      <c r="B56" s="493"/>
      <c r="C56" s="493"/>
      <c r="D56" s="493"/>
      <c r="E56" s="493"/>
      <c r="F56" s="493"/>
      <c r="G56" s="493"/>
      <c r="H56" s="494"/>
      <c r="I56" s="501" t="s">
        <v>62</v>
      </c>
      <c r="J56" s="502"/>
      <c r="K56" s="503"/>
      <c r="L56" s="522"/>
      <c r="M56" s="523"/>
      <c r="N56" s="523"/>
      <c r="O56" s="523"/>
      <c r="P56" s="524"/>
      <c r="Q56" s="444"/>
      <c r="R56" s="447"/>
      <c r="S56" s="532"/>
      <c r="T56" s="495">
        <v>0</v>
      </c>
      <c r="U56" s="496"/>
      <c r="V56" s="130" t="s">
        <v>61</v>
      </c>
      <c r="W56" s="497">
        <v>2</v>
      </c>
      <c r="X56" s="498"/>
      <c r="Y56" s="532"/>
      <c r="Z56" s="447"/>
      <c r="AA56" s="387"/>
      <c r="AB56" s="539"/>
      <c r="AC56" s="523"/>
      <c r="AD56" s="523"/>
      <c r="AE56" s="523"/>
      <c r="AF56" s="540"/>
      <c r="AG56" s="501" t="s">
        <v>62</v>
      </c>
      <c r="AH56" s="502"/>
      <c r="AI56" s="504"/>
      <c r="AJ56" s="557"/>
      <c r="AK56" s="558"/>
      <c r="AL56" s="558"/>
      <c r="AM56" s="558"/>
      <c r="AN56" s="558"/>
      <c r="AO56" s="558"/>
      <c r="AP56" s="558"/>
      <c r="AQ56" s="558"/>
      <c r="AR56" s="559"/>
    </row>
    <row r="57" spans="1:44" ht="13.5" customHeight="1" thickBot="1">
      <c r="A57" s="543"/>
      <c r="B57" s="544"/>
      <c r="C57" s="544"/>
      <c r="D57" s="544"/>
      <c r="E57" s="544"/>
      <c r="F57" s="544"/>
      <c r="G57" s="544"/>
      <c r="H57" s="545"/>
      <c r="I57" s="546" t="s">
        <v>63</v>
      </c>
      <c r="J57" s="547"/>
      <c r="K57" s="548"/>
      <c r="L57" s="525"/>
      <c r="M57" s="526"/>
      <c r="N57" s="526"/>
      <c r="O57" s="526"/>
      <c r="P57" s="527"/>
      <c r="Q57" s="445"/>
      <c r="R57" s="448"/>
      <c r="S57" s="533"/>
      <c r="T57" s="131"/>
      <c r="U57" s="131"/>
      <c r="V57" s="131"/>
      <c r="W57" s="131"/>
      <c r="X57" s="131"/>
      <c r="Y57" s="533"/>
      <c r="Z57" s="448"/>
      <c r="AA57" s="388"/>
      <c r="AB57" s="541"/>
      <c r="AC57" s="526"/>
      <c r="AD57" s="526"/>
      <c r="AE57" s="526"/>
      <c r="AF57" s="542"/>
      <c r="AG57" s="546" t="s">
        <v>63</v>
      </c>
      <c r="AH57" s="547"/>
      <c r="AI57" s="549"/>
      <c r="AJ57" s="550"/>
      <c r="AK57" s="544"/>
      <c r="AL57" s="544"/>
      <c r="AM57" s="544"/>
      <c r="AN57" s="544"/>
      <c r="AO57" s="544"/>
      <c r="AP57" s="544"/>
      <c r="AQ57" s="544"/>
      <c r="AR57" s="551"/>
    </row>
    <row r="58" spans="1:44" ht="13.5" customHeight="1" thickBot="1">
      <c r="A58" s="507" t="s">
        <v>66</v>
      </c>
      <c r="B58" s="508"/>
      <c r="C58" s="508"/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8"/>
      <c r="P58" s="508"/>
      <c r="Q58" s="487"/>
      <c r="R58" s="487"/>
      <c r="S58" s="487"/>
      <c r="T58" s="487"/>
      <c r="U58" s="487"/>
      <c r="V58" s="487"/>
      <c r="W58" s="487"/>
      <c r="X58" s="487"/>
      <c r="Y58" s="487"/>
      <c r="Z58" s="487"/>
      <c r="AA58" s="487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8"/>
      <c r="AQ58" s="508"/>
      <c r="AR58" s="509"/>
    </row>
    <row r="59" spans="1:44" ht="13.5" customHeight="1">
      <c r="A59" s="1240" t="s">
        <v>264</v>
      </c>
      <c r="B59" s="1241"/>
      <c r="C59" s="1241"/>
      <c r="D59" s="1241"/>
      <c r="E59" s="1241"/>
      <c r="F59" s="1241"/>
      <c r="G59" s="1241"/>
      <c r="H59" s="1242"/>
      <c r="I59" s="513" t="s">
        <v>56</v>
      </c>
      <c r="J59" s="514"/>
      <c r="K59" s="515"/>
      <c r="L59" s="519" t="s">
        <v>5</v>
      </c>
      <c r="M59" s="520"/>
      <c r="N59" s="520"/>
      <c r="O59" s="520"/>
      <c r="P59" s="521"/>
      <c r="Q59" s="443">
        <f>T60+T61</f>
        <v>3</v>
      </c>
      <c r="R59" s="1070"/>
      <c r="S59" s="531" t="s">
        <v>58</v>
      </c>
      <c r="T59" s="129"/>
      <c r="U59" s="129"/>
      <c r="V59" s="129"/>
      <c r="W59" s="129"/>
      <c r="X59" s="129"/>
      <c r="Y59" s="531" t="s">
        <v>59</v>
      </c>
      <c r="Z59" s="678">
        <f>W60+W61</f>
        <v>0</v>
      </c>
      <c r="AA59" s="1060"/>
      <c r="AB59" s="537" t="s">
        <v>77</v>
      </c>
      <c r="AC59" s="520"/>
      <c r="AD59" s="520"/>
      <c r="AE59" s="520"/>
      <c r="AF59" s="538"/>
      <c r="AG59" s="513" t="s">
        <v>56</v>
      </c>
      <c r="AH59" s="514"/>
      <c r="AI59" s="514"/>
      <c r="AJ59" s="489"/>
      <c r="AK59" s="490"/>
      <c r="AL59" s="490"/>
      <c r="AM59" s="490"/>
      <c r="AN59" s="490"/>
      <c r="AO59" s="490"/>
      <c r="AP59" s="490"/>
      <c r="AQ59" s="490"/>
      <c r="AR59" s="491"/>
    </row>
    <row r="60" spans="1:44" ht="13.5" customHeight="1">
      <c r="A60" s="1243"/>
      <c r="B60" s="1244"/>
      <c r="C60" s="1244"/>
      <c r="D60" s="1244"/>
      <c r="E60" s="1244"/>
      <c r="F60" s="1244"/>
      <c r="G60" s="1244"/>
      <c r="H60" s="1245"/>
      <c r="I60" s="516"/>
      <c r="J60" s="517"/>
      <c r="K60" s="518"/>
      <c r="L60" s="522"/>
      <c r="M60" s="523"/>
      <c r="N60" s="523"/>
      <c r="O60" s="523"/>
      <c r="P60" s="524"/>
      <c r="Q60" s="444"/>
      <c r="R60" s="447"/>
      <c r="S60" s="532"/>
      <c r="T60" s="495">
        <v>2</v>
      </c>
      <c r="U60" s="496"/>
      <c r="V60" s="130" t="s">
        <v>61</v>
      </c>
      <c r="W60" s="497">
        <v>0</v>
      </c>
      <c r="X60" s="498"/>
      <c r="Y60" s="532"/>
      <c r="Z60" s="447"/>
      <c r="AA60" s="387"/>
      <c r="AB60" s="539"/>
      <c r="AC60" s="523"/>
      <c r="AD60" s="523"/>
      <c r="AE60" s="523"/>
      <c r="AF60" s="540"/>
      <c r="AG60" s="516"/>
      <c r="AH60" s="517"/>
      <c r="AI60" s="517"/>
      <c r="AJ60" s="499"/>
      <c r="AK60" s="493"/>
      <c r="AL60" s="493"/>
      <c r="AM60" s="493"/>
      <c r="AN60" s="493"/>
      <c r="AO60" s="493"/>
      <c r="AP60" s="493"/>
      <c r="AQ60" s="493"/>
      <c r="AR60" s="500"/>
    </row>
    <row r="61" spans="1:44" ht="13.5" customHeight="1">
      <c r="A61" s="492"/>
      <c r="B61" s="493"/>
      <c r="C61" s="493"/>
      <c r="D61" s="493"/>
      <c r="E61" s="493"/>
      <c r="F61" s="493"/>
      <c r="G61" s="493"/>
      <c r="H61" s="494"/>
      <c r="I61" s="501" t="s">
        <v>62</v>
      </c>
      <c r="J61" s="502"/>
      <c r="K61" s="503"/>
      <c r="L61" s="522"/>
      <c r="M61" s="523"/>
      <c r="N61" s="523"/>
      <c r="O61" s="523"/>
      <c r="P61" s="524"/>
      <c r="Q61" s="444"/>
      <c r="R61" s="447"/>
      <c r="S61" s="532"/>
      <c r="T61" s="495">
        <v>1</v>
      </c>
      <c r="U61" s="496"/>
      <c r="V61" s="130" t="s">
        <v>61</v>
      </c>
      <c r="W61" s="497">
        <v>0</v>
      </c>
      <c r="X61" s="498"/>
      <c r="Y61" s="532"/>
      <c r="Z61" s="447"/>
      <c r="AA61" s="387"/>
      <c r="AB61" s="539"/>
      <c r="AC61" s="523"/>
      <c r="AD61" s="523"/>
      <c r="AE61" s="523"/>
      <c r="AF61" s="540"/>
      <c r="AG61" s="501" t="s">
        <v>62</v>
      </c>
      <c r="AH61" s="502"/>
      <c r="AI61" s="504"/>
      <c r="AJ61" s="506"/>
      <c r="AK61" s="493"/>
      <c r="AL61" s="493"/>
      <c r="AM61" s="493"/>
      <c r="AN61" s="493"/>
      <c r="AO61" s="493"/>
      <c r="AP61" s="493"/>
      <c r="AQ61" s="493"/>
      <c r="AR61" s="500"/>
    </row>
    <row r="62" spans="1:44" ht="13.5" customHeight="1" thickBot="1">
      <c r="A62" s="543"/>
      <c r="B62" s="544"/>
      <c r="C62" s="544"/>
      <c r="D62" s="544"/>
      <c r="E62" s="544"/>
      <c r="F62" s="544"/>
      <c r="G62" s="544"/>
      <c r="H62" s="545"/>
      <c r="I62" s="546" t="s">
        <v>63</v>
      </c>
      <c r="J62" s="547"/>
      <c r="K62" s="548"/>
      <c r="L62" s="525"/>
      <c r="M62" s="526"/>
      <c r="N62" s="526"/>
      <c r="O62" s="526"/>
      <c r="P62" s="527"/>
      <c r="Q62" s="445"/>
      <c r="R62" s="448"/>
      <c r="S62" s="533"/>
      <c r="T62" s="131"/>
      <c r="U62" s="131"/>
      <c r="V62" s="131"/>
      <c r="W62" s="131"/>
      <c r="X62" s="131"/>
      <c r="Y62" s="533"/>
      <c r="Z62" s="448"/>
      <c r="AA62" s="388"/>
      <c r="AB62" s="541"/>
      <c r="AC62" s="526"/>
      <c r="AD62" s="526"/>
      <c r="AE62" s="526"/>
      <c r="AF62" s="542"/>
      <c r="AG62" s="546" t="s">
        <v>63</v>
      </c>
      <c r="AH62" s="547"/>
      <c r="AI62" s="549"/>
      <c r="AJ62" s="550"/>
      <c r="AK62" s="544"/>
      <c r="AL62" s="544"/>
      <c r="AM62" s="544"/>
      <c r="AN62" s="544"/>
      <c r="AO62" s="544"/>
      <c r="AP62" s="544"/>
      <c r="AQ62" s="544"/>
      <c r="AR62" s="551"/>
    </row>
    <row r="63" spans="1:44" ht="13.5" customHeight="1">
      <c r="A63" s="485"/>
      <c r="B63" s="486"/>
      <c r="C63" s="486"/>
      <c r="D63" s="486"/>
      <c r="E63" s="486"/>
      <c r="F63" s="486"/>
      <c r="G63" s="486"/>
      <c r="H63" s="486"/>
      <c r="I63" s="486"/>
      <c r="J63" s="486"/>
      <c r="K63" s="486"/>
      <c r="L63" s="486"/>
      <c r="M63" s="486"/>
      <c r="N63" s="486"/>
      <c r="O63" s="486"/>
      <c r="P63" s="486"/>
      <c r="Q63" s="487"/>
      <c r="R63" s="487"/>
      <c r="S63" s="487"/>
      <c r="T63" s="487"/>
      <c r="U63" s="487"/>
      <c r="V63" s="487"/>
      <c r="W63" s="487"/>
      <c r="X63" s="487"/>
      <c r="Y63" s="487"/>
      <c r="Z63" s="487"/>
      <c r="AA63" s="487"/>
      <c r="AB63" s="486"/>
      <c r="AC63" s="486"/>
      <c r="AD63" s="486"/>
      <c r="AE63" s="486"/>
      <c r="AF63" s="486"/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R63" s="488"/>
    </row>
    <row r="64" spans="1:44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</row>
  </sheetData>
  <mergeCells count="229">
    <mergeCell ref="Z14:AA17"/>
    <mergeCell ref="AB14:AF17"/>
    <mergeCell ref="G5:H5"/>
    <mergeCell ref="AD5:AE5"/>
    <mergeCell ref="AF5:AK5"/>
    <mergeCell ref="AL5:AM5"/>
    <mergeCell ref="A8:AR8"/>
    <mergeCell ref="L9:P12"/>
    <mergeCell ref="Q9:R12"/>
    <mergeCell ref="S9:S12"/>
    <mergeCell ref="A11:H11"/>
    <mergeCell ref="I11:K11"/>
    <mergeCell ref="T11:U11"/>
    <mergeCell ref="W11:X11"/>
    <mergeCell ref="AG11:AI11"/>
    <mergeCell ref="AJ11:AR11"/>
    <mergeCell ref="Y9:Y12"/>
    <mergeCell ref="Z9:AA12"/>
    <mergeCell ref="AB9:AF12"/>
    <mergeCell ref="T15:U15"/>
    <mergeCell ref="W15:X15"/>
    <mergeCell ref="A17:H17"/>
    <mergeCell ref="I17:K17"/>
    <mergeCell ref="AG17:AI17"/>
    <mergeCell ref="AJ17:AR17"/>
    <mergeCell ref="A14:H15"/>
    <mergeCell ref="T10:U10"/>
    <mergeCell ref="W10:X10"/>
    <mergeCell ref="A12:H12"/>
    <mergeCell ref="I12:K12"/>
    <mergeCell ref="AG12:AI12"/>
    <mergeCell ref="AJ12:AR12"/>
    <mergeCell ref="A13:AR13"/>
    <mergeCell ref="L14:P17"/>
    <mergeCell ref="Q14:R17"/>
    <mergeCell ref="S14:S17"/>
    <mergeCell ref="A16:H16"/>
    <mergeCell ref="I16:K16"/>
    <mergeCell ref="T16:U16"/>
    <mergeCell ref="W16:X16"/>
    <mergeCell ref="AG16:AI16"/>
    <mergeCell ref="AJ16:AR16"/>
    <mergeCell ref="Y14:Y17"/>
    <mergeCell ref="AJ9:AR10"/>
    <mergeCell ref="AJ14:AR15"/>
    <mergeCell ref="I9:K10"/>
    <mergeCell ref="I14:K15"/>
    <mergeCell ref="AG9:AI10"/>
    <mergeCell ref="A18:AR18"/>
    <mergeCell ref="L19:P22"/>
    <mergeCell ref="Q19:R22"/>
    <mergeCell ref="S19:S22"/>
    <mergeCell ref="A21:H21"/>
    <mergeCell ref="I21:K21"/>
    <mergeCell ref="T21:U21"/>
    <mergeCell ref="W21:X21"/>
    <mergeCell ref="AG21:AI21"/>
    <mergeCell ref="AJ21:AR21"/>
    <mergeCell ref="Y19:Y22"/>
    <mergeCell ref="Z19:AA22"/>
    <mergeCell ref="AB19:AF22"/>
    <mergeCell ref="T20:U20"/>
    <mergeCell ref="W20:X20"/>
    <mergeCell ref="A22:H22"/>
    <mergeCell ref="I22:K22"/>
    <mergeCell ref="AG22:AI22"/>
    <mergeCell ref="AJ22:AR22"/>
    <mergeCell ref="AJ19:AR20"/>
    <mergeCell ref="A19:H20"/>
    <mergeCell ref="I19:K20"/>
    <mergeCell ref="A23:AR23"/>
    <mergeCell ref="L24:P27"/>
    <mergeCell ref="Q24:R27"/>
    <mergeCell ref="S24:S27"/>
    <mergeCell ref="A26:H26"/>
    <mergeCell ref="I26:K26"/>
    <mergeCell ref="T26:U26"/>
    <mergeCell ref="W26:X26"/>
    <mergeCell ref="AG26:AI26"/>
    <mergeCell ref="AJ26:AR26"/>
    <mergeCell ref="Y24:Y27"/>
    <mergeCell ref="Z24:AA27"/>
    <mergeCell ref="AB24:AF27"/>
    <mergeCell ref="T25:U25"/>
    <mergeCell ref="W25:X25"/>
    <mergeCell ref="A27:H27"/>
    <mergeCell ref="I27:K27"/>
    <mergeCell ref="T27:X27"/>
    <mergeCell ref="AG27:AI27"/>
    <mergeCell ref="AJ27:AR27"/>
    <mergeCell ref="AJ24:AR25"/>
    <mergeCell ref="A24:H25"/>
    <mergeCell ref="I24:K25"/>
    <mergeCell ref="G30:H30"/>
    <mergeCell ref="AD30:AE30"/>
    <mergeCell ref="AF30:AK30"/>
    <mergeCell ref="AL30:AM30"/>
    <mergeCell ref="A33:AR33"/>
    <mergeCell ref="A34:H34"/>
    <mergeCell ref="I34:K35"/>
    <mergeCell ref="L34:P37"/>
    <mergeCell ref="Q34:R37"/>
    <mergeCell ref="S34:S37"/>
    <mergeCell ref="Y34:Y37"/>
    <mergeCell ref="Z34:AA37"/>
    <mergeCell ref="AB34:AF37"/>
    <mergeCell ref="AG34:AI35"/>
    <mergeCell ref="AJ36:AR36"/>
    <mergeCell ref="A37:H37"/>
    <mergeCell ref="I37:K37"/>
    <mergeCell ref="AG37:AI37"/>
    <mergeCell ref="AJ37:AR37"/>
    <mergeCell ref="A38:AR38"/>
    <mergeCell ref="AJ34:AR34"/>
    <mergeCell ref="A35:H35"/>
    <mergeCell ref="T35:U35"/>
    <mergeCell ref="W35:X35"/>
    <mergeCell ref="AJ35:AR35"/>
    <mergeCell ref="A36:H36"/>
    <mergeCell ref="I36:K36"/>
    <mergeCell ref="T36:U36"/>
    <mergeCell ref="W36:X36"/>
    <mergeCell ref="AG36:AI36"/>
    <mergeCell ref="AG41:AI41"/>
    <mergeCell ref="AJ41:AR41"/>
    <mergeCell ref="A42:H42"/>
    <mergeCell ref="I42:K42"/>
    <mergeCell ref="AG42:AI42"/>
    <mergeCell ref="AJ42:AR42"/>
    <mergeCell ref="Z39:AA42"/>
    <mergeCell ref="AB39:AF42"/>
    <mergeCell ref="AG39:AI40"/>
    <mergeCell ref="AJ39:AR39"/>
    <mergeCell ref="A40:H40"/>
    <mergeCell ref="T40:U40"/>
    <mergeCell ref="W40:X40"/>
    <mergeCell ref="AJ40:AR40"/>
    <mergeCell ref="A41:H41"/>
    <mergeCell ref="I41:K41"/>
    <mergeCell ref="A39:H39"/>
    <mergeCell ref="I39:K40"/>
    <mergeCell ref="L39:P42"/>
    <mergeCell ref="Q39:R42"/>
    <mergeCell ref="S39:S42"/>
    <mergeCell ref="Y39:Y42"/>
    <mergeCell ref="T41:U41"/>
    <mergeCell ref="W41:X41"/>
    <mergeCell ref="A43:AR43"/>
    <mergeCell ref="A44:H44"/>
    <mergeCell ref="I44:K45"/>
    <mergeCell ref="L44:P47"/>
    <mergeCell ref="Q44:R47"/>
    <mergeCell ref="S44:S47"/>
    <mergeCell ref="Y44:Y47"/>
    <mergeCell ref="Z44:AA47"/>
    <mergeCell ref="AB44:AF47"/>
    <mergeCell ref="AG44:AI45"/>
    <mergeCell ref="AJ44:AR44"/>
    <mergeCell ref="A45:H45"/>
    <mergeCell ref="T45:U45"/>
    <mergeCell ref="W45:X45"/>
    <mergeCell ref="AJ45:AR45"/>
    <mergeCell ref="A46:H46"/>
    <mergeCell ref="I46:K46"/>
    <mergeCell ref="T46:U46"/>
    <mergeCell ref="W46:X46"/>
    <mergeCell ref="AG46:AI46"/>
    <mergeCell ref="AJ46:AR46"/>
    <mergeCell ref="A47:H47"/>
    <mergeCell ref="I47:K47"/>
    <mergeCell ref="AG47:AI47"/>
    <mergeCell ref="A53:AR53"/>
    <mergeCell ref="I54:K55"/>
    <mergeCell ref="L54:P57"/>
    <mergeCell ref="Q54:R57"/>
    <mergeCell ref="S54:S57"/>
    <mergeCell ref="Y54:Y57"/>
    <mergeCell ref="Z54:AA57"/>
    <mergeCell ref="AB54:AF57"/>
    <mergeCell ref="AG54:AI55"/>
    <mergeCell ref="A54:H55"/>
    <mergeCell ref="A63:AR63"/>
    <mergeCell ref="AG61:AI61"/>
    <mergeCell ref="AJ61:AR61"/>
    <mergeCell ref="A62:H62"/>
    <mergeCell ref="I62:K62"/>
    <mergeCell ref="AG62:AI62"/>
    <mergeCell ref="AJ62:AR62"/>
    <mergeCell ref="Z59:AA62"/>
    <mergeCell ref="AB59:AF62"/>
    <mergeCell ref="AG59:AI60"/>
    <mergeCell ref="AJ59:AR59"/>
    <mergeCell ref="T60:U60"/>
    <mergeCell ref="W60:X60"/>
    <mergeCell ref="AJ60:AR60"/>
    <mergeCell ref="A61:H61"/>
    <mergeCell ref="I61:K61"/>
    <mergeCell ref="I59:K60"/>
    <mergeCell ref="L59:P62"/>
    <mergeCell ref="Q59:R62"/>
    <mergeCell ref="S59:S62"/>
    <mergeCell ref="Y59:Y62"/>
    <mergeCell ref="T61:U61"/>
    <mergeCell ref="W61:X61"/>
    <mergeCell ref="A59:H60"/>
    <mergeCell ref="A58:AR58"/>
    <mergeCell ref="AJ54:AR54"/>
    <mergeCell ref="AG14:AI15"/>
    <mergeCell ref="AG19:AI20"/>
    <mergeCell ref="AG24:AI25"/>
    <mergeCell ref="A9:H10"/>
    <mergeCell ref="AJ56:AR56"/>
    <mergeCell ref="A57:H57"/>
    <mergeCell ref="I57:K57"/>
    <mergeCell ref="AG57:AI57"/>
    <mergeCell ref="AJ57:AR57"/>
    <mergeCell ref="T55:U55"/>
    <mergeCell ref="W55:X55"/>
    <mergeCell ref="AJ55:AR55"/>
    <mergeCell ref="A56:H56"/>
    <mergeCell ref="I56:K56"/>
    <mergeCell ref="T56:U56"/>
    <mergeCell ref="W56:X56"/>
    <mergeCell ref="AG56:AI56"/>
    <mergeCell ref="AJ47:AR47"/>
    <mergeCell ref="G50:H50"/>
    <mergeCell ref="AD50:AE50"/>
    <mergeCell ref="AF50:AK50"/>
    <mergeCell ref="AL50:AM50"/>
  </mergeCells>
  <phoneticPr fontId="1"/>
  <dataValidations count="3">
    <dataValidation type="list" allowBlank="1" showInputMessage="1" showErrorMessage="1" sqref="L9:P12 L14:P17 L19:P22 L24:P27 AB9:AF12 AB14:AF17 AB19:AF22 AB24:AF27" xr:uid="{53FC82D5-3BC6-40E7-85E5-DB8319606BEC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  <dataValidation type="list" allowBlank="1" showInputMessage="1" showErrorMessage="1" sqref="L54:P57 AB54:AF57 L59:P62 AB59:AF62" xr:uid="{738A20C5-DCAA-49EB-82C8-97C41A71EF1F}">
      <formula1>"　　,室蘭シニア60サッカークラブ,苫小牧シニア60サッカークラブ,函館四十雀60"</formula1>
    </dataValidation>
    <dataValidation type="list" allowBlank="1" showInputMessage="1" showErrorMessage="1" sqref="L34:P37 L39:P42 AB44:AF47 AB34:AF37 AB39:AF42 L44:P47" xr:uid="{0A7F4CEB-9711-47F7-9787-8924CA811B96}">
      <formula1>"　　,室蘭シニア50サッカークラブ,苫小牧シニア50サッカークラブ,函館四十雀50,M.C.NEO Senior50,伊達登別四十雀SC50,桧山シニアFC50"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2182A-D618-492E-B31B-A95F2DBB9DB3}">
  <sheetPr>
    <tabColor rgb="FFFF9999"/>
  </sheetPr>
  <dimension ref="A1:AR67"/>
  <sheetViews>
    <sheetView showGridLines="0" view="pageBreakPreview" topLeftCell="A41" zoomScale="154" zoomScaleNormal="154" zoomScaleSheetLayoutView="154" workbookViewId="0">
      <selection activeCell="AJ54" sqref="AJ54:AR55"/>
    </sheetView>
  </sheetViews>
  <sheetFormatPr defaultColWidth="11" defaultRowHeight="13.35" customHeight="1"/>
  <cols>
    <col min="1" max="44" width="2.75" style="40" customWidth="1"/>
    <col min="45" max="45" width="3" style="40" customWidth="1"/>
    <col min="46" max="16384" width="11" style="40"/>
  </cols>
  <sheetData>
    <row r="1" spans="1:44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</row>
    <row r="2" spans="1:44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</row>
    <row r="3" spans="1:44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</row>
    <row r="4" spans="1:44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</row>
    <row r="5" spans="1:44" ht="12.75" customHeight="1">
      <c r="A5" s="44" t="s">
        <v>47</v>
      </c>
      <c r="B5" s="15">
        <v>6</v>
      </c>
      <c r="C5" s="42" t="s">
        <v>48</v>
      </c>
      <c r="D5" s="38"/>
      <c r="E5" s="43"/>
      <c r="F5" s="43"/>
      <c r="G5" s="450" t="s">
        <v>49</v>
      </c>
      <c r="H5" s="450"/>
      <c r="I5" s="128" t="s">
        <v>248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6" t="s">
        <v>51</v>
      </c>
      <c r="W5" s="38"/>
      <c r="X5" s="43"/>
      <c r="Y5" s="43"/>
      <c r="Z5" s="43"/>
      <c r="AA5" s="43"/>
      <c r="AB5" s="43"/>
      <c r="AC5" s="43"/>
      <c r="AD5" s="451" t="s">
        <v>52</v>
      </c>
      <c r="AE5" s="451"/>
      <c r="AF5" s="452">
        <v>45844</v>
      </c>
      <c r="AG5" s="452"/>
      <c r="AH5" s="452"/>
      <c r="AI5" s="452"/>
      <c r="AJ5" s="452"/>
      <c r="AK5" s="452"/>
      <c r="AL5" s="452" t="s">
        <v>53</v>
      </c>
      <c r="AM5" s="452"/>
      <c r="AN5" s="43" t="s">
        <v>54</v>
      </c>
      <c r="AO5" s="43"/>
      <c r="AP5" s="43"/>
      <c r="AQ5" s="43"/>
      <c r="AR5" s="43"/>
    </row>
    <row r="6" spans="1:44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</row>
    <row r="7" spans="1:44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</row>
    <row r="8" spans="1:44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4"/>
    </row>
    <row r="9" spans="1:44" ht="13.5" customHeight="1">
      <c r="A9" s="661" t="s">
        <v>266</v>
      </c>
      <c r="B9" s="662"/>
      <c r="C9" s="662"/>
      <c r="D9" s="662"/>
      <c r="E9" s="662"/>
      <c r="F9" s="662"/>
      <c r="G9" s="662"/>
      <c r="H9" s="663"/>
      <c r="I9" s="613" t="s">
        <v>56</v>
      </c>
      <c r="J9" s="614"/>
      <c r="K9" s="615"/>
      <c r="L9" s="437" t="s">
        <v>128</v>
      </c>
      <c r="M9" s="390"/>
      <c r="N9" s="390"/>
      <c r="O9" s="390"/>
      <c r="P9" s="438"/>
      <c r="Q9" s="443">
        <f>T10+T11</f>
        <v>2</v>
      </c>
      <c r="R9" s="1070"/>
      <c r="S9" s="446" t="s">
        <v>58</v>
      </c>
      <c r="T9" s="49"/>
      <c r="U9" s="49"/>
      <c r="V9" s="49"/>
      <c r="W9" s="49"/>
      <c r="X9" s="49"/>
      <c r="Y9" s="446" t="s">
        <v>59</v>
      </c>
      <c r="Z9" s="678">
        <f>W10+W11</f>
        <v>0</v>
      </c>
      <c r="AA9" s="1060"/>
      <c r="AB9" s="389" t="s">
        <v>130</v>
      </c>
      <c r="AC9" s="390"/>
      <c r="AD9" s="390"/>
      <c r="AE9" s="390"/>
      <c r="AF9" s="391"/>
      <c r="AG9" s="621" t="s">
        <v>56</v>
      </c>
      <c r="AH9" s="614"/>
      <c r="AI9" s="622"/>
      <c r="AJ9" s="1307"/>
      <c r="AK9" s="1308"/>
      <c r="AL9" s="1308"/>
      <c r="AM9" s="1308"/>
      <c r="AN9" s="1308"/>
      <c r="AO9" s="1308"/>
      <c r="AP9" s="1308"/>
      <c r="AQ9" s="1308"/>
      <c r="AR9" s="1309"/>
    </row>
    <row r="10" spans="1:44" ht="13.5" customHeight="1">
      <c r="A10" s="664"/>
      <c r="B10" s="665"/>
      <c r="C10" s="665"/>
      <c r="D10" s="665"/>
      <c r="E10" s="665"/>
      <c r="F10" s="665"/>
      <c r="G10" s="665"/>
      <c r="H10" s="666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47"/>
      <c r="T10" s="410">
        <v>1</v>
      </c>
      <c r="U10" s="411"/>
      <c r="V10" s="46" t="s">
        <v>61</v>
      </c>
      <c r="W10" s="412">
        <v>0</v>
      </c>
      <c r="X10" s="413"/>
      <c r="Y10" s="447"/>
      <c r="Z10" s="447"/>
      <c r="AA10" s="387"/>
      <c r="AB10" s="392"/>
      <c r="AC10" s="393"/>
      <c r="AD10" s="393"/>
      <c r="AE10" s="393"/>
      <c r="AF10" s="394"/>
      <c r="AG10" s="623"/>
      <c r="AH10" s="462"/>
      <c r="AI10" s="624"/>
      <c r="AJ10" s="416"/>
      <c r="AK10" s="405"/>
      <c r="AL10" s="405"/>
      <c r="AM10" s="405"/>
      <c r="AN10" s="405"/>
      <c r="AO10" s="405"/>
      <c r="AP10" s="405"/>
      <c r="AQ10" s="405"/>
      <c r="AR10" s="417"/>
    </row>
    <row r="11" spans="1:44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47"/>
      <c r="T11" s="410">
        <v>1</v>
      </c>
      <c r="U11" s="411"/>
      <c r="V11" s="46" t="s">
        <v>61</v>
      </c>
      <c r="W11" s="412">
        <v>0</v>
      </c>
      <c r="X11" s="413"/>
      <c r="Y11" s="447"/>
      <c r="Z11" s="447"/>
      <c r="AA11" s="387"/>
      <c r="AB11" s="392"/>
      <c r="AC11" s="393"/>
      <c r="AD11" s="393"/>
      <c r="AE11" s="393"/>
      <c r="AF11" s="394"/>
      <c r="AG11" s="414" t="s">
        <v>62</v>
      </c>
      <c r="AH11" s="408"/>
      <c r="AI11" s="415"/>
      <c r="AJ11" s="449"/>
      <c r="AK11" s="405"/>
      <c r="AL11" s="405"/>
      <c r="AM11" s="405"/>
      <c r="AN11" s="405"/>
      <c r="AO11" s="405"/>
      <c r="AP11" s="405"/>
      <c r="AQ11" s="405"/>
      <c r="AR11" s="417"/>
    </row>
    <row r="12" spans="1:44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48"/>
      <c r="T12" s="48"/>
      <c r="U12" s="48"/>
      <c r="V12" s="48"/>
      <c r="W12" s="48"/>
      <c r="X12" s="48"/>
      <c r="Y12" s="448"/>
      <c r="Z12" s="448"/>
      <c r="AA12" s="388"/>
      <c r="AB12" s="395"/>
      <c r="AC12" s="396"/>
      <c r="AD12" s="396"/>
      <c r="AE12" s="396"/>
      <c r="AF12" s="397"/>
      <c r="AG12" s="424" t="s">
        <v>63</v>
      </c>
      <c r="AH12" s="422"/>
      <c r="AI12" s="425"/>
      <c r="AJ12" s="672"/>
      <c r="AK12" s="646"/>
      <c r="AL12" s="646"/>
      <c r="AM12" s="646"/>
      <c r="AN12" s="646"/>
      <c r="AO12" s="646"/>
      <c r="AP12" s="646"/>
      <c r="AQ12" s="646"/>
      <c r="AR12" s="673"/>
    </row>
    <row r="13" spans="1:44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29"/>
      <c r="AQ13" s="429"/>
      <c r="AR13" s="431"/>
    </row>
    <row r="14" spans="1:44" ht="13.5" customHeight="1">
      <c r="A14" s="661" t="s">
        <v>267</v>
      </c>
      <c r="B14" s="662"/>
      <c r="C14" s="662"/>
      <c r="D14" s="662"/>
      <c r="E14" s="662"/>
      <c r="F14" s="662"/>
      <c r="G14" s="662"/>
      <c r="H14" s="663"/>
      <c r="I14" s="613" t="s">
        <v>56</v>
      </c>
      <c r="J14" s="614"/>
      <c r="K14" s="615"/>
      <c r="L14" s="437" t="s">
        <v>90</v>
      </c>
      <c r="M14" s="390"/>
      <c r="N14" s="390"/>
      <c r="O14" s="390"/>
      <c r="P14" s="438"/>
      <c r="Q14" s="443">
        <f>T15+T16</f>
        <v>3</v>
      </c>
      <c r="R14" s="1070"/>
      <c r="S14" s="446" t="s">
        <v>58</v>
      </c>
      <c r="T14" s="49"/>
      <c r="U14" s="49"/>
      <c r="V14" s="49"/>
      <c r="W14" s="49"/>
      <c r="X14" s="49"/>
      <c r="Y14" s="446" t="s">
        <v>59</v>
      </c>
      <c r="Z14" s="678">
        <f>W15+W16</f>
        <v>2</v>
      </c>
      <c r="AA14" s="1060"/>
      <c r="AB14" s="389" t="s">
        <v>135</v>
      </c>
      <c r="AC14" s="390"/>
      <c r="AD14" s="390"/>
      <c r="AE14" s="390"/>
      <c r="AF14" s="391"/>
      <c r="AG14" s="621" t="s">
        <v>56</v>
      </c>
      <c r="AH14" s="614"/>
      <c r="AI14" s="622"/>
      <c r="AJ14" s="1303" t="s">
        <v>268</v>
      </c>
      <c r="AK14" s="1254"/>
      <c r="AL14" s="1254"/>
      <c r="AM14" s="1254"/>
      <c r="AN14" s="1254"/>
      <c r="AO14" s="1254"/>
      <c r="AP14" s="1254"/>
      <c r="AQ14" s="1254"/>
      <c r="AR14" s="1304"/>
    </row>
    <row r="15" spans="1:44" ht="13.5" customHeight="1">
      <c r="A15" s="664"/>
      <c r="B15" s="665"/>
      <c r="C15" s="665"/>
      <c r="D15" s="665"/>
      <c r="E15" s="665"/>
      <c r="F15" s="665"/>
      <c r="G15" s="665"/>
      <c r="H15" s="666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47"/>
      <c r="T15" s="410">
        <v>1</v>
      </c>
      <c r="U15" s="411"/>
      <c r="V15" s="46" t="s">
        <v>61</v>
      </c>
      <c r="W15" s="412">
        <v>1</v>
      </c>
      <c r="X15" s="413"/>
      <c r="Y15" s="447"/>
      <c r="Z15" s="447"/>
      <c r="AA15" s="387"/>
      <c r="AB15" s="392"/>
      <c r="AC15" s="393"/>
      <c r="AD15" s="393"/>
      <c r="AE15" s="393"/>
      <c r="AF15" s="394"/>
      <c r="AG15" s="623"/>
      <c r="AH15" s="462"/>
      <c r="AI15" s="624"/>
      <c r="AJ15" s="1305"/>
      <c r="AK15" s="1257"/>
      <c r="AL15" s="1257"/>
      <c r="AM15" s="1257"/>
      <c r="AN15" s="1257"/>
      <c r="AO15" s="1257"/>
      <c r="AP15" s="1257"/>
      <c r="AQ15" s="1257"/>
      <c r="AR15" s="1306"/>
    </row>
    <row r="16" spans="1:44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47"/>
      <c r="T16" s="410">
        <v>2</v>
      </c>
      <c r="U16" s="411"/>
      <c r="V16" s="46" t="s">
        <v>61</v>
      </c>
      <c r="W16" s="412">
        <v>1</v>
      </c>
      <c r="X16" s="413"/>
      <c r="Y16" s="447"/>
      <c r="Z16" s="447"/>
      <c r="AA16" s="387"/>
      <c r="AB16" s="392"/>
      <c r="AC16" s="393"/>
      <c r="AD16" s="393"/>
      <c r="AE16" s="393"/>
      <c r="AF16" s="394"/>
      <c r="AG16" s="414" t="s">
        <v>62</v>
      </c>
      <c r="AH16" s="408"/>
      <c r="AI16" s="415"/>
      <c r="AJ16" s="670"/>
      <c r="AK16" s="653"/>
      <c r="AL16" s="653"/>
      <c r="AM16" s="653"/>
      <c r="AN16" s="653"/>
      <c r="AO16" s="653"/>
      <c r="AP16" s="653"/>
      <c r="AQ16" s="653"/>
      <c r="AR16" s="671"/>
    </row>
    <row r="17" spans="1:44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48"/>
      <c r="T17" s="48"/>
      <c r="U17" s="48"/>
      <c r="V17" s="48"/>
      <c r="W17" s="48"/>
      <c r="X17" s="48"/>
      <c r="Y17" s="448"/>
      <c r="Z17" s="448"/>
      <c r="AA17" s="388"/>
      <c r="AB17" s="395"/>
      <c r="AC17" s="396"/>
      <c r="AD17" s="396"/>
      <c r="AE17" s="396"/>
      <c r="AF17" s="397"/>
      <c r="AG17" s="424" t="s">
        <v>63</v>
      </c>
      <c r="AH17" s="422"/>
      <c r="AI17" s="425"/>
      <c r="AJ17" s="672"/>
      <c r="AK17" s="646"/>
      <c r="AL17" s="646"/>
      <c r="AM17" s="646"/>
      <c r="AN17" s="646"/>
      <c r="AO17" s="646"/>
      <c r="AP17" s="646"/>
      <c r="AQ17" s="646"/>
      <c r="AR17" s="673"/>
    </row>
    <row r="18" spans="1:44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31"/>
    </row>
    <row r="19" spans="1:44" ht="13.5" customHeight="1">
      <c r="A19" s="655" t="s">
        <v>226</v>
      </c>
      <c r="B19" s="656"/>
      <c r="C19" s="656"/>
      <c r="D19" s="656"/>
      <c r="E19" s="656"/>
      <c r="F19" s="656"/>
      <c r="G19" s="656"/>
      <c r="H19" s="657"/>
      <c r="I19" s="613" t="s">
        <v>56</v>
      </c>
      <c r="J19" s="614"/>
      <c r="K19" s="615"/>
      <c r="L19" s="437" t="s">
        <v>137</v>
      </c>
      <c r="M19" s="390"/>
      <c r="N19" s="390"/>
      <c r="O19" s="390"/>
      <c r="P19" s="438"/>
      <c r="Q19" s="443">
        <f>T20+T21</f>
        <v>0</v>
      </c>
      <c r="R19" s="1070"/>
      <c r="S19" s="446" t="s">
        <v>58</v>
      </c>
      <c r="T19" s="49"/>
      <c r="U19" s="49"/>
      <c r="V19" s="49"/>
      <c r="W19" s="49"/>
      <c r="X19" s="49"/>
      <c r="Y19" s="446" t="s">
        <v>59</v>
      </c>
      <c r="Z19" s="678">
        <f>W20+W21</f>
        <v>1</v>
      </c>
      <c r="AA19" s="1060"/>
      <c r="AB19" s="389" t="s">
        <v>134</v>
      </c>
      <c r="AC19" s="390"/>
      <c r="AD19" s="390"/>
      <c r="AE19" s="390"/>
      <c r="AF19" s="391"/>
      <c r="AG19" s="621" t="s">
        <v>56</v>
      </c>
      <c r="AH19" s="614"/>
      <c r="AI19" s="622"/>
      <c r="AJ19" s="1295" t="s">
        <v>269</v>
      </c>
      <c r="AK19" s="662"/>
      <c r="AL19" s="662"/>
      <c r="AM19" s="662"/>
      <c r="AN19" s="662"/>
      <c r="AO19" s="662"/>
      <c r="AP19" s="662"/>
      <c r="AQ19" s="662"/>
      <c r="AR19" s="1296"/>
    </row>
    <row r="20" spans="1:44" ht="13.5" customHeight="1">
      <c r="A20" s="649"/>
      <c r="B20" s="650"/>
      <c r="C20" s="650"/>
      <c r="D20" s="650"/>
      <c r="E20" s="650"/>
      <c r="F20" s="650"/>
      <c r="G20" s="650"/>
      <c r="H20" s="651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47"/>
      <c r="T20" s="410">
        <v>0</v>
      </c>
      <c r="U20" s="411"/>
      <c r="V20" s="46" t="s">
        <v>61</v>
      </c>
      <c r="W20" s="412">
        <v>1</v>
      </c>
      <c r="X20" s="413"/>
      <c r="Y20" s="447"/>
      <c r="Z20" s="447"/>
      <c r="AA20" s="387"/>
      <c r="AB20" s="392"/>
      <c r="AC20" s="393"/>
      <c r="AD20" s="393"/>
      <c r="AE20" s="393"/>
      <c r="AF20" s="394"/>
      <c r="AG20" s="623"/>
      <c r="AH20" s="462"/>
      <c r="AI20" s="624"/>
      <c r="AJ20" s="1297"/>
      <c r="AK20" s="665"/>
      <c r="AL20" s="665"/>
      <c r="AM20" s="665"/>
      <c r="AN20" s="665"/>
      <c r="AO20" s="665"/>
      <c r="AP20" s="665"/>
      <c r="AQ20" s="665"/>
      <c r="AR20" s="1298"/>
    </row>
    <row r="21" spans="1:44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47"/>
      <c r="T21" s="410">
        <v>0</v>
      </c>
      <c r="U21" s="411"/>
      <c r="V21" s="46" t="s">
        <v>61</v>
      </c>
      <c r="W21" s="412">
        <v>0</v>
      </c>
      <c r="X21" s="413"/>
      <c r="Y21" s="447"/>
      <c r="Z21" s="447"/>
      <c r="AA21" s="387"/>
      <c r="AB21" s="392"/>
      <c r="AC21" s="393"/>
      <c r="AD21" s="393"/>
      <c r="AE21" s="393"/>
      <c r="AF21" s="394"/>
      <c r="AG21" s="414" t="s">
        <v>62</v>
      </c>
      <c r="AH21" s="408"/>
      <c r="AI21" s="415"/>
      <c r="AJ21" s="642"/>
      <c r="AK21" s="643"/>
      <c r="AL21" s="643"/>
      <c r="AM21" s="643"/>
      <c r="AN21" s="643"/>
      <c r="AO21" s="643"/>
      <c r="AP21" s="643"/>
      <c r="AQ21" s="643"/>
      <c r="AR21" s="644"/>
    </row>
    <row r="22" spans="1:44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48"/>
      <c r="T22" s="48"/>
      <c r="U22" s="48"/>
      <c r="V22" s="48"/>
      <c r="W22" s="48"/>
      <c r="X22" s="48"/>
      <c r="Y22" s="448"/>
      <c r="Z22" s="448"/>
      <c r="AA22" s="388"/>
      <c r="AB22" s="395"/>
      <c r="AC22" s="396"/>
      <c r="AD22" s="396"/>
      <c r="AE22" s="396"/>
      <c r="AF22" s="397"/>
      <c r="AG22" s="424" t="s">
        <v>63</v>
      </c>
      <c r="AH22" s="422"/>
      <c r="AI22" s="425"/>
      <c r="AJ22" s="648"/>
      <c r="AK22" s="422"/>
      <c r="AL22" s="422"/>
      <c r="AM22" s="422"/>
      <c r="AN22" s="422"/>
      <c r="AO22" s="422"/>
      <c r="AP22" s="422"/>
      <c r="AQ22" s="422"/>
      <c r="AR22" s="423"/>
    </row>
    <row r="23" spans="1:44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29"/>
      <c r="AQ23" s="429"/>
      <c r="AR23" s="431"/>
    </row>
    <row r="24" spans="1:44" ht="13.5" customHeight="1">
      <c r="A24" s="1253" t="s">
        <v>270</v>
      </c>
      <c r="B24" s="1254"/>
      <c r="C24" s="1254"/>
      <c r="D24" s="1254"/>
      <c r="E24" s="1254"/>
      <c r="F24" s="1254"/>
      <c r="G24" s="1254"/>
      <c r="H24" s="1255"/>
      <c r="I24" s="613" t="s">
        <v>56</v>
      </c>
      <c r="J24" s="614"/>
      <c r="K24" s="615"/>
      <c r="L24" s="437" t="s">
        <v>131</v>
      </c>
      <c r="M24" s="390"/>
      <c r="N24" s="390"/>
      <c r="O24" s="390"/>
      <c r="P24" s="438"/>
      <c r="Q24" s="443">
        <f>T25+T26</f>
        <v>2</v>
      </c>
      <c r="R24" s="1070"/>
      <c r="S24" s="446" t="s">
        <v>58</v>
      </c>
      <c r="T24" s="49"/>
      <c r="U24" s="49"/>
      <c r="V24" s="49"/>
      <c r="W24" s="49"/>
      <c r="X24" s="49"/>
      <c r="Y24" s="446" t="s">
        <v>59</v>
      </c>
      <c r="Z24" s="678">
        <f>W25+W26</f>
        <v>0</v>
      </c>
      <c r="AA24" s="1060"/>
      <c r="AB24" s="389" t="s">
        <v>132</v>
      </c>
      <c r="AC24" s="390"/>
      <c r="AD24" s="390"/>
      <c r="AE24" s="390"/>
      <c r="AF24" s="391"/>
      <c r="AG24" s="621" t="s">
        <v>56</v>
      </c>
      <c r="AH24" s="614"/>
      <c r="AI24" s="622"/>
      <c r="AJ24" s="1247"/>
      <c r="AK24" s="1248"/>
      <c r="AL24" s="1248"/>
      <c r="AM24" s="1248"/>
      <c r="AN24" s="1248"/>
      <c r="AO24" s="1248"/>
      <c r="AP24" s="1248"/>
      <c r="AQ24" s="1248"/>
      <c r="AR24" s="1249"/>
    </row>
    <row r="25" spans="1:44" ht="13.5" customHeight="1">
      <c r="A25" s="1256"/>
      <c r="B25" s="1257"/>
      <c r="C25" s="1257"/>
      <c r="D25" s="1257"/>
      <c r="E25" s="1257"/>
      <c r="F25" s="1257"/>
      <c r="G25" s="1257"/>
      <c r="H25" s="1258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47"/>
      <c r="T25" s="410">
        <v>2</v>
      </c>
      <c r="U25" s="411"/>
      <c r="V25" s="46" t="s">
        <v>61</v>
      </c>
      <c r="W25" s="412">
        <v>0</v>
      </c>
      <c r="X25" s="413"/>
      <c r="Y25" s="447"/>
      <c r="Z25" s="447"/>
      <c r="AA25" s="387"/>
      <c r="AB25" s="392"/>
      <c r="AC25" s="393"/>
      <c r="AD25" s="393"/>
      <c r="AE25" s="393"/>
      <c r="AF25" s="394"/>
      <c r="AG25" s="623"/>
      <c r="AH25" s="462"/>
      <c r="AI25" s="624"/>
      <c r="AJ25" s="1250"/>
      <c r="AK25" s="1251"/>
      <c r="AL25" s="1251"/>
      <c r="AM25" s="1251"/>
      <c r="AN25" s="1251"/>
      <c r="AO25" s="1251"/>
      <c r="AP25" s="1251"/>
      <c r="AQ25" s="1251"/>
      <c r="AR25" s="1252"/>
    </row>
    <row r="26" spans="1:44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47"/>
      <c r="T26" s="410">
        <v>0</v>
      </c>
      <c r="U26" s="411"/>
      <c r="V26" s="46" t="s">
        <v>61</v>
      </c>
      <c r="W26" s="412">
        <v>0</v>
      </c>
      <c r="X26" s="413"/>
      <c r="Y26" s="447"/>
      <c r="Z26" s="447"/>
      <c r="AA26" s="387"/>
      <c r="AB26" s="392"/>
      <c r="AC26" s="393"/>
      <c r="AD26" s="393"/>
      <c r="AE26" s="393"/>
      <c r="AF26" s="394"/>
      <c r="AG26" s="414" t="s">
        <v>62</v>
      </c>
      <c r="AH26" s="408"/>
      <c r="AI26" s="415"/>
      <c r="AJ26" s="416"/>
      <c r="AK26" s="405"/>
      <c r="AL26" s="405"/>
      <c r="AM26" s="405"/>
      <c r="AN26" s="405"/>
      <c r="AO26" s="405"/>
      <c r="AP26" s="405"/>
      <c r="AQ26" s="405"/>
      <c r="AR26" s="417"/>
    </row>
    <row r="27" spans="1:44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448"/>
      <c r="T27" s="631" t="s">
        <v>227</v>
      </c>
      <c r="U27" s="631"/>
      <c r="V27" s="631"/>
      <c r="W27" s="631"/>
      <c r="X27" s="631"/>
      <c r="Y27" s="448"/>
      <c r="Z27" s="448"/>
      <c r="AA27" s="388"/>
      <c r="AB27" s="619"/>
      <c r="AC27" s="617"/>
      <c r="AD27" s="617"/>
      <c r="AE27" s="617"/>
      <c r="AF27" s="620"/>
      <c r="AG27" s="632" t="s">
        <v>63</v>
      </c>
      <c r="AH27" s="629"/>
      <c r="AI27" s="633"/>
      <c r="AJ27" s="634"/>
      <c r="AK27" s="635"/>
      <c r="AL27" s="635"/>
      <c r="AM27" s="635"/>
      <c r="AN27" s="635"/>
      <c r="AO27" s="635"/>
      <c r="AP27" s="635"/>
      <c r="AQ27" s="635"/>
      <c r="AR27" s="636"/>
    </row>
    <row r="28" spans="1:44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</row>
    <row r="29" spans="1:44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</row>
    <row r="30" spans="1:44" ht="13.5" customHeight="1">
      <c r="A30" s="44" t="s">
        <v>47</v>
      </c>
      <c r="B30" s="15">
        <v>6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247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6" t="s">
        <v>51</v>
      </c>
      <c r="W30" s="38"/>
      <c r="X30" s="43"/>
      <c r="Y30" s="43"/>
      <c r="Z30" s="43"/>
      <c r="AA30" s="43"/>
      <c r="AB30" s="43"/>
      <c r="AC30" s="43"/>
      <c r="AD30" s="451" t="s">
        <v>52</v>
      </c>
      <c r="AE30" s="451"/>
      <c r="AF30" s="452">
        <v>45844</v>
      </c>
      <c r="AG30" s="452"/>
      <c r="AH30" s="452"/>
      <c r="AI30" s="452"/>
      <c r="AJ30" s="452"/>
      <c r="AK30" s="452"/>
      <c r="AL30" s="452" t="s">
        <v>53</v>
      </c>
      <c r="AM30" s="452"/>
      <c r="AN30" s="43" t="s">
        <v>54</v>
      </c>
      <c r="AO30" s="43"/>
      <c r="AP30" s="43"/>
      <c r="AQ30" s="43"/>
      <c r="AR30" s="43"/>
    </row>
    <row r="31" spans="1:44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</row>
    <row r="32" spans="1:44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</row>
    <row r="33" spans="1:44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430"/>
      <c r="AA33" s="430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3"/>
      <c r="AQ33" s="553"/>
      <c r="AR33" s="554"/>
    </row>
    <row r="34" spans="1:44" ht="13.5" customHeight="1">
      <c r="A34" s="1299"/>
      <c r="B34" s="1278"/>
      <c r="C34" s="1278"/>
      <c r="D34" s="1278"/>
      <c r="E34" s="1278"/>
      <c r="F34" s="1278"/>
      <c r="G34" s="1278"/>
      <c r="H34" s="1300"/>
      <c r="I34" s="513" t="s">
        <v>56</v>
      </c>
      <c r="J34" s="514"/>
      <c r="K34" s="515"/>
      <c r="L34" s="519" t="s">
        <v>69</v>
      </c>
      <c r="M34" s="520"/>
      <c r="N34" s="520"/>
      <c r="O34" s="520"/>
      <c r="P34" s="521"/>
      <c r="Q34" s="443">
        <f>T35+T36</f>
        <v>0</v>
      </c>
      <c r="R34" s="1070"/>
      <c r="S34" s="446" t="s">
        <v>58</v>
      </c>
      <c r="T34" s="49"/>
      <c r="U34" s="49"/>
      <c r="V34" s="49"/>
      <c r="W34" s="49"/>
      <c r="X34" s="49"/>
      <c r="Y34" s="446" t="s">
        <v>59</v>
      </c>
      <c r="Z34" s="678">
        <f>W35+W36</f>
        <v>3</v>
      </c>
      <c r="AA34" s="1060"/>
      <c r="AB34" s="537" t="s">
        <v>71</v>
      </c>
      <c r="AC34" s="520"/>
      <c r="AD34" s="520"/>
      <c r="AE34" s="520"/>
      <c r="AF34" s="538"/>
      <c r="AG34" s="608" t="s">
        <v>56</v>
      </c>
      <c r="AH34" s="514"/>
      <c r="AI34" s="609"/>
      <c r="AJ34" s="1277" t="s">
        <v>274</v>
      </c>
      <c r="AK34" s="1278"/>
      <c r="AL34" s="1278"/>
      <c r="AM34" s="1278"/>
      <c r="AN34" s="1278"/>
      <c r="AO34" s="1278"/>
      <c r="AP34" s="1278"/>
      <c r="AQ34" s="1278"/>
      <c r="AR34" s="1279"/>
    </row>
    <row r="35" spans="1:44" ht="13.5" customHeight="1">
      <c r="A35" s="1301"/>
      <c r="B35" s="1281"/>
      <c r="C35" s="1281"/>
      <c r="D35" s="1281"/>
      <c r="E35" s="1281"/>
      <c r="F35" s="1281"/>
      <c r="G35" s="1281"/>
      <c r="H35" s="1302"/>
      <c r="I35" s="516"/>
      <c r="J35" s="517"/>
      <c r="K35" s="518"/>
      <c r="L35" s="522"/>
      <c r="M35" s="523"/>
      <c r="N35" s="523"/>
      <c r="O35" s="523"/>
      <c r="P35" s="524"/>
      <c r="Q35" s="444"/>
      <c r="R35" s="447"/>
      <c r="S35" s="447"/>
      <c r="T35" s="410">
        <v>0</v>
      </c>
      <c r="U35" s="411"/>
      <c r="V35" s="46" t="s">
        <v>61</v>
      </c>
      <c r="W35" s="412">
        <v>2</v>
      </c>
      <c r="X35" s="413"/>
      <c r="Y35" s="447"/>
      <c r="Z35" s="447"/>
      <c r="AA35" s="387"/>
      <c r="AB35" s="539"/>
      <c r="AC35" s="523"/>
      <c r="AD35" s="523"/>
      <c r="AE35" s="523"/>
      <c r="AF35" s="540"/>
      <c r="AG35" s="610"/>
      <c r="AH35" s="517"/>
      <c r="AI35" s="611"/>
      <c r="AJ35" s="1280"/>
      <c r="AK35" s="1281"/>
      <c r="AL35" s="1281"/>
      <c r="AM35" s="1281"/>
      <c r="AN35" s="1281"/>
      <c r="AO35" s="1281"/>
      <c r="AP35" s="1281"/>
      <c r="AQ35" s="1281"/>
      <c r="AR35" s="1282"/>
    </row>
    <row r="36" spans="1:44" ht="13.5" customHeight="1">
      <c r="A36" s="492"/>
      <c r="B36" s="493"/>
      <c r="C36" s="493"/>
      <c r="D36" s="493"/>
      <c r="E36" s="493"/>
      <c r="F36" s="493"/>
      <c r="G36" s="493"/>
      <c r="H36" s="494"/>
      <c r="I36" s="501" t="s">
        <v>62</v>
      </c>
      <c r="J36" s="502"/>
      <c r="K36" s="503"/>
      <c r="L36" s="522"/>
      <c r="M36" s="523"/>
      <c r="N36" s="523"/>
      <c r="O36" s="523"/>
      <c r="P36" s="524"/>
      <c r="Q36" s="444"/>
      <c r="R36" s="447"/>
      <c r="S36" s="447"/>
      <c r="T36" s="410">
        <v>0</v>
      </c>
      <c r="U36" s="411"/>
      <c r="V36" s="46" t="s">
        <v>61</v>
      </c>
      <c r="W36" s="412">
        <v>1</v>
      </c>
      <c r="X36" s="413"/>
      <c r="Y36" s="447"/>
      <c r="Z36" s="447"/>
      <c r="AA36" s="387"/>
      <c r="AB36" s="539"/>
      <c r="AC36" s="523"/>
      <c r="AD36" s="523"/>
      <c r="AE36" s="523"/>
      <c r="AF36" s="540"/>
      <c r="AG36" s="562" t="s">
        <v>62</v>
      </c>
      <c r="AH36" s="502"/>
      <c r="AI36" s="603"/>
      <c r="AJ36" s="593"/>
      <c r="AK36" s="493"/>
      <c r="AL36" s="493"/>
      <c r="AM36" s="493"/>
      <c r="AN36" s="493"/>
      <c r="AO36" s="493"/>
      <c r="AP36" s="493"/>
      <c r="AQ36" s="493"/>
      <c r="AR36" s="500"/>
    </row>
    <row r="37" spans="1:44" ht="13.5" customHeight="1" thickBot="1">
      <c r="A37" s="543"/>
      <c r="B37" s="544"/>
      <c r="C37" s="544"/>
      <c r="D37" s="544"/>
      <c r="E37" s="544"/>
      <c r="F37" s="544"/>
      <c r="G37" s="544"/>
      <c r="H37" s="545"/>
      <c r="I37" s="546" t="s">
        <v>63</v>
      </c>
      <c r="J37" s="547"/>
      <c r="K37" s="548"/>
      <c r="L37" s="525"/>
      <c r="M37" s="526"/>
      <c r="N37" s="526"/>
      <c r="O37" s="526"/>
      <c r="P37" s="527"/>
      <c r="Q37" s="445"/>
      <c r="R37" s="448"/>
      <c r="S37" s="448"/>
      <c r="T37" s="48"/>
      <c r="U37" s="48"/>
      <c r="V37" s="48"/>
      <c r="W37" s="48"/>
      <c r="X37" s="48"/>
      <c r="Y37" s="448"/>
      <c r="Z37" s="448"/>
      <c r="AA37" s="388"/>
      <c r="AB37" s="541"/>
      <c r="AC37" s="526"/>
      <c r="AD37" s="526"/>
      <c r="AE37" s="526"/>
      <c r="AF37" s="542"/>
      <c r="AG37" s="597" t="s">
        <v>63</v>
      </c>
      <c r="AH37" s="547"/>
      <c r="AI37" s="604"/>
      <c r="AJ37" s="605"/>
      <c r="AK37" s="606"/>
      <c r="AL37" s="606"/>
      <c r="AM37" s="606"/>
      <c r="AN37" s="606"/>
      <c r="AO37" s="606"/>
      <c r="AP37" s="606"/>
      <c r="AQ37" s="606"/>
      <c r="AR37" s="607"/>
    </row>
    <row r="38" spans="1:44" ht="13.5" customHeight="1" thickBot="1">
      <c r="A38" s="507" t="s">
        <v>65</v>
      </c>
      <c r="B38" s="508"/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8"/>
      <c r="AQ38" s="508"/>
      <c r="AR38" s="509"/>
    </row>
    <row r="39" spans="1:44" ht="13.5" customHeight="1">
      <c r="A39" s="380" t="s">
        <v>271</v>
      </c>
      <c r="B39" s="381"/>
      <c r="C39" s="381"/>
      <c r="D39" s="381"/>
      <c r="E39" s="381"/>
      <c r="F39" s="381"/>
      <c r="G39" s="381"/>
      <c r="H39" s="382"/>
      <c r="I39" s="513" t="s">
        <v>56</v>
      </c>
      <c r="J39" s="514"/>
      <c r="K39" s="515"/>
      <c r="L39" s="519" t="s">
        <v>75</v>
      </c>
      <c r="M39" s="520"/>
      <c r="N39" s="520"/>
      <c r="O39" s="520"/>
      <c r="P39" s="521"/>
      <c r="Q39" s="443">
        <f>T40+T41</f>
        <v>1</v>
      </c>
      <c r="R39" s="1070"/>
      <c r="S39" s="446" t="s">
        <v>58</v>
      </c>
      <c r="T39" s="49"/>
      <c r="U39" s="49"/>
      <c r="V39" s="49"/>
      <c r="W39" s="49"/>
      <c r="X39" s="49"/>
      <c r="Y39" s="446" t="s">
        <v>59</v>
      </c>
      <c r="Z39" s="678">
        <f>W40+W41</f>
        <v>1</v>
      </c>
      <c r="AA39" s="1060"/>
      <c r="AB39" s="537" t="s">
        <v>72</v>
      </c>
      <c r="AC39" s="520"/>
      <c r="AD39" s="520"/>
      <c r="AE39" s="520"/>
      <c r="AF39" s="538"/>
      <c r="AG39" s="513" t="s">
        <v>56</v>
      </c>
      <c r="AH39" s="514"/>
      <c r="AI39" s="514"/>
      <c r="AJ39" s="1283" t="s">
        <v>260</v>
      </c>
      <c r="AK39" s="1284"/>
      <c r="AL39" s="1284"/>
      <c r="AM39" s="1284"/>
      <c r="AN39" s="1284"/>
      <c r="AO39" s="1284"/>
      <c r="AP39" s="1284"/>
      <c r="AQ39" s="1284"/>
      <c r="AR39" s="1285"/>
    </row>
    <row r="40" spans="1:44" ht="13.5" customHeight="1">
      <c r="A40" s="383"/>
      <c r="B40" s="384"/>
      <c r="C40" s="384"/>
      <c r="D40" s="384"/>
      <c r="E40" s="384"/>
      <c r="F40" s="384"/>
      <c r="G40" s="384"/>
      <c r="H40" s="385"/>
      <c r="I40" s="516"/>
      <c r="J40" s="517"/>
      <c r="K40" s="518"/>
      <c r="L40" s="522"/>
      <c r="M40" s="523"/>
      <c r="N40" s="523"/>
      <c r="O40" s="523"/>
      <c r="P40" s="524"/>
      <c r="Q40" s="444"/>
      <c r="R40" s="447"/>
      <c r="S40" s="447"/>
      <c r="T40" s="410">
        <v>1</v>
      </c>
      <c r="U40" s="411"/>
      <c r="V40" s="46" t="s">
        <v>61</v>
      </c>
      <c r="W40" s="412">
        <v>0</v>
      </c>
      <c r="X40" s="413"/>
      <c r="Y40" s="447"/>
      <c r="Z40" s="447"/>
      <c r="AA40" s="387"/>
      <c r="AB40" s="539"/>
      <c r="AC40" s="523"/>
      <c r="AD40" s="523"/>
      <c r="AE40" s="523"/>
      <c r="AF40" s="540"/>
      <c r="AG40" s="516"/>
      <c r="AH40" s="517"/>
      <c r="AI40" s="517"/>
      <c r="AJ40" s="1286"/>
      <c r="AK40" s="1287"/>
      <c r="AL40" s="1287"/>
      <c r="AM40" s="1287"/>
      <c r="AN40" s="1287"/>
      <c r="AO40" s="1287"/>
      <c r="AP40" s="1287"/>
      <c r="AQ40" s="1287"/>
      <c r="AR40" s="1288"/>
    </row>
    <row r="41" spans="1:44" ht="13.5" customHeight="1">
      <c r="A41" s="682"/>
      <c r="B41" s="580"/>
      <c r="C41" s="580"/>
      <c r="D41" s="580"/>
      <c r="E41" s="580"/>
      <c r="F41" s="580"/>
      <c r="G41" s="580"/>
      <c r="H41" s="581"/>
      <c r="I41" s="501" t="s">
        <v>62</v>
      </c>
      <c r="J41" s="502"/>
      <c r="K41" s="503"/>
      <c r="L41" s="522"/>
      <c r="M41" s="523"/>
      <c r="N41" s="523"/>
      <c r="O41" s="523"/>
      <c r="P41" s="524"/>
      <c r="Q41" s="444"/>
      <c r="R41" s="447"/>
      <c r="S41" s="447"/>
      <c r="T41" s="410">
        <v>0</v>
      </c>
      <c r="U41" s="411"/>
      <c r="V41" s="46" t="s">
        <v>61</v>
      </c>
      <c r="W41" s="412">
        <v>1</v>
      </c>
      <c r="X41" s="413"/>
      <c r="Y41" s="447"/>
      <c r="Z41" s="447"/>
      <c r="AA41" s="387"/>
      <c r="AB41" s="539"/>
      <c r="AC41" s="523"/>
      <c r="AD41" s="523"/>
      <c r="AE41" s="523"/>
      <c r="AF41" s="540"/>
      <c r="AG41" s="562" t="s">
        <v>62</v>
      </c>
      <c r="AH41" s="502"/>
      <c r="AI41" s="504"/>
      <c r="AJ41" s="563"/>
      <c r="AK41" s="564"/>
      <c r="AL41" s="564"/>
      <c r="AM41" s="564"/>
      <c r="AN41" s="564"/>
      <c r="AO41" s="564"/>
      <c r="AP41" s="564"/>
      <c r="AQ41" s="564"/>
      <c r="AR41" s="565"/>
    </row>
    <row r="42" spans="1:44" ht="13.5" customHeight="1" thickBot="1">
      <c r="A42" s="594"/>
      <c r="B42" s="595"/>
      <c r="C42" s="595"/>
      <c r="D42" s="595"/>
      <c r="E42" s="595"/>
      <c r="F42" s="595"/>
      <c r="G42" s="595"/>
      <c r="H42" s="596"/>
      <c r="I42" s="546" t="s">
        <v>63</v>
      </c>
      <c r="J42" s="547"/>
      <c r="K42" s="548"/>
      <c r="L42" s="525"/>
      <c r="M42" s="526"/>
      <c r="N42" s="526"/>
      <c r="O42" s="526"/>
      <c r="P42" s="527"/>
      <c r="Q42" s="445"/>
      <c r="R42" s="448"/>
      <c r="S42" s="448"/>
      <c r="T42" s="48"/>
      <c r="U42" s="48"/>
      <c r="V42" s="48"/>
      <c r="W42" s="48"/>
      <c r="X42" s="48"/>
      <c r="Y42" s="448"/>
      <c r="Z42" s="448"/>
      <c r="AA42" s="388"/>
      <c r="AB42" s="541"/>
      <c r="AC42" s="526"/>
      <c r="AD42" s="526"/>
      <c r="AE42" s="526"/>
      <c r="AF42" s="542"/>
      <c r="AG42" s="597" t="s">
        <v>63</v>
      </c>
      <c r="AH42" s="547"/>
      <c r="AI42" s="549"/>
      <c r="AJ42" s="598"/>
      <c r="AK42" s="595"/>
      <c r="AL42" s="595"/>
      <c r="AM42" s="595"/>
      <c r="AN42" s="595"/>
      <c r="AO42" s="595"/>
      <c r="AP42" s="595"/>
      <c r="AQ42" s="595"/>
      <c r="AR42" s="599"/>
    </row>
    <row r="43" spans="1:44" ht="13.5" customHeight="1" thickBot="1">
      <c r="A43" s="507" t="s">
        <v>73</v>
      </c>
      <c r="B43" s="508"/>
      <c r="C43" s="508"/>
      <c r="D43" s="508"/>
      <c r="E43" s="508"/>
      <c r="F43" s="508"/>
      <c r="G43" s="508"/>
      <c r="H43" s="508"/>
      <c r="I43" s="508"/>
      <c r="J43" s="508"/>
      <c r="K43" s="508"/>
      <c r="L43" s="508"/>
      <c r="M43" s="508"/>
      <c r="N43" s="508"/>
      <c r="O43" s="508"/>
      <c r="P43" s="508"/>
      <c r="Q43" s="487"/>
      <c r="R43" s="487"/>
      <c r="S43" s="487"/>
      <c r="T43" s="487"/>
      <c r="U43" s="487"/>
      <c r="V43" s="487"/>
      <c r="W43" s="487"/>
      <c r="X43" s="487"/>
      <c r="Y43" s="487"/>
      <c r="Z43" s="487"/>
      <c r="AA43" s="487"/>
      <c r="AB43" s="508"/>
      <c r="AC43" s="508"/>
      <c r="AD43" s="508"/>
      <c r="AE43" s="508"/>
      <c r="AF43" s="508"/>
      <c r="AG43" s="508"/>
      <c r="AH43" s="508"/>
      <c r="AI43" s="508"/>
      <c r="AJ43" s="508"/>
      <c r="AK43" s="508"/>
      <c r="AL43" s="508"/>
      <c r="AM43" s="508"/>
      <c r="AN43" s="508"/>
      <c r="AO43" s="508"/>
      <c r="AP43" s="508"/>
      <c r="AQ43" s="508"/>
      <c r="AR43" s="509"/>
    </row>
    <row r="44" spans="1:44" ht="13.5" customHeight="1">
      <c r="A44" s="380" t="s">
        <v>272</v>
      </c>
      <c r="B44" s="381"/>
      <c r="C44" s="381"/>
      <c r="D44" s="381"/>
      <c r="E44" s="381"/>
      <c r="F44" s="381"/>
      <c r="G44" s="381"/>
      <c r="H44" s="382"/>
      <c r="I44" s="513" t="s">
        <v>56</v>
      </c>
      <c r="J44" s="514"/>
      <c r="K44" s="515"/>
      <c r="L44" s="519" t="s">
        <v>74</v>
      </c>
      <c r="M44" s="520"/>
      <c r="N44" s="520"/>
      <c r="O44" s="520"/>
      <c r="P44" s="521"/>
      <c r="Q44" s="443">
        <f>T45+T46</f>
        <v>2</v>
      </c>
      <c r="R44" s="1070"/>
      <c r="S44" s="446" t="s">
        <v>58</v>
      </c>
      <c r="T44" s="49"/>
      <c r="U44" s="49"/>
      <c r="V44" s="49"/>
      <c r="W44" s="49"/>
      <c r="X44" s="49"/>
      <c r="Y44" s="446" t="s">
        <v>59</v>
      </c>
      <c r="Z44" s="678">
        <f>W45+W46</f>
        <v>1</v>
      </c>
      <c r="AA44" s="1060"/>
      <c r="AB44" s="537" t="s">
        <v>70</v>
      </c>
      <c r="AC44" s="520"/>
      <c r="AD44" s="520"/>
      <c r="AE44" s="520"/>
      <c r="AF44" s="538"/>
      <c r="AG44" s="513" t="s">
        <v>56</v>
      </c>
      <c r="AH44" s="514"/>
      <c r="AI44" s="514"/>
      <c r="AJ44" s="1283" t="s">
        <v>273</v>
      </c>
      <c r="AK44" s="1284"/>
      <c r="AL44" s="1284"/>
      <c r="AM44" s="1284"/>
      <c r="AN44" s="1284"/>
      <c r="AO44" s="1284"/>
      <c r="AP44" s="1284"/>
      <c r="AQ44" s="1284"/>
      <c r="AR44" s="1285"/>
    </row>
    <row r="45" spans="1:44" ht="13.5" customHeight="1">
      <c r="A45" s="383"/>
      <c r="B45" s="384"/>
      <c r="C45" s="384"/>
      <c r="D45" s="384"/>
      <c r="E45" s="384"/>
      <c r="F45" s="384"/>
      <c r="G45" s="384"/>
      <c r="H45" s="385"/>
      <c r="I45" s="516"/>
      <c r="J45" s="517"/>
      <c r="K45" s="518"/>
      <c r="L45" s="522"/>
      <c r="M45" s="523"/>
      <c r="N45" s="523"/>
      <c r="O45" s="523"/>
      <c r="P45" s="524"/>
      <c r="Q45" s="444"/>
      <c r="R45" s="447"/>
      <c r="S45" s="447"/>
      <c r="T45" s="410">
        <v>1</v>
      </c>
      <c r="U45" s="411"/>
      <c r="V45" s="46" t="s">
        <v>61</v>
      </c>
      <c r="W45" s="412">
        <v>1</v>
      </c>
      <c r="X45" s="413"/>
      <c r="Y45" s="447"/>
      <c r="Z45" s="447"/>
      <c r="AA45" s="387"/>
      <c r="AB45" s="539"/>
      <c r="AC45" s="523"/>
      <c r="AD45" s="523"/>
      <c r="AE45" s="523"/>
      <c r="AF45" s="540"/>
      <c r="AG45" s="516"/>
      <c r="AH45" s="517"/>
      <c r="AI45" s="517"/>
      <c r="AJ45" s="1286"/>
      <c r="AK45" s="1287"/>
      <c r="AL45" s="1287"/>
      <c r="AM45" s="1287"/>
      <c r="AN45" s="1287"/>
      <c r="AO45" s="1287"/>
      <c r="AP45" s="1287"/>
      <c r="AQ45" s="1287"/>
      <c r="AR45" s="1288"/>
    </row>
    <row r="46" spans="1:44" ht="13.5" customHeight="1">
      <c r="A46" s="582"/>
      <c r="B46" s="583"/>
      <c r="C46" s="583"/>
      <c r="D46" s="583"/>
      <c r="E46" s="583"/>
      <c r="F46" s="583"/>
      <c r="G46" s="583"/>
      <c r="H46" s="584"/>
      <c r="I46" s="501" t="s">
        <v>62</v>
      </c>
      <c r="J46" s="502"/>
      <c r="K46" s="503"/>
      <c r="L46" s="522"/>
      <c r="M46" s="523"/>
      <c r="N46" s="523"/>
      <c r="O46" s="523"/>
      <c r="P46" s="524"/>
      <c r="Q46" s="444"/>
      <c r="R46" s="447"/>
      <c r="S46" s="447"/>
      <c r="T46" s="410">
        <v>1</v>
      </c>
      <c r="U46" s="411"/>
      <c r="V46" s="46" t="s">
        <v>61</v>
      </c>
      <c r="W46" s="412">
        <v>0</v>
      </c>
      <c r="X46" s="413"/>
      <c r="Y46" s="447"/>
      <c r="Z46" s="447"/>
      <c r="AA46" s="387"/>
      <c r="AB46" s="539"/>
      <c r="AC46" s="523"/>
      <c r="AD46" s="523"/>
      <c r="AE46" s="523"/>
      <c r="AF46" s="540"/>
      <c r="AG46" s="562" t="s">
        <v>62</v>
      </c>
      <c r="AH46" s="502"/>
      <c r="AI46" s="504"/>
      <c r="AJ46" s="506"/>
      <c r="AK46" s="493"/>
      <c r="AL46" s="493"/>
      <c r="AM46" s="493"/>
      <c r="AN46" s="493"/>
      <c r="AO46" s="493"/>
      <c r="AP46" s="493"/>
      <c r="AQ46" s="493"/>
      <c r="AR46" s="500"/>
    </row>
    <row r="47" spans="1:44" ht="13.5" customHeight="1" thickBot="1">
      <c r="A47" s="566"/>
      <c r="B47" s="567"/>
      <c r="C47" s="567"/>
      <c r="D47" s="567"/>
      <c r="E47" s="567"/>
      <c r="F47" s="567"/>
      <c r="G47" s="567"/>
      <c r="H47" s="568"/>
      <c r="I47" s="569" t="s">
        <v>63</v>
      </c>
      <c r="J47" s="570"/>
      <c r="K47" s="571"/>
      <c r="L47" s="588"/>
      <c r="M47" s="577"/>
      <c r="N47" s="577"/>
      <c r="O47" s="577"/>
      <c r="P47" s="589"/>
      <c r="Q47" s="445"/>
      <c r="R47" s="448"/>
      <c r="S47" s="448"/>
      <c r="T47" s="48"/>
      <c r="U47" s="48"/>
      <c r="V47" s="48"/>
      <c r="W47" s="48"/>
      <c r="X47" s="48"/>
      <c r="Y47" s="448"/>
      <c r="Z47" s="448"/>
      <c r="AA47" s="388"/>
      <c r="AB47" s="576"/>
      <c r="AC47" s="577"/>
      <c r="AD47" s="577"/>
      <c r="AE47" s="577"/>
      <c r="AF47" s="578"/>
      <c r="AG47" s="572" t="s">
        <v>63</v>
      </c>
      <c r="AH47" s="570"/>
      <c r="AI47" s="573"/>
      <c r="AJ47" s="574"/>
      <c r="AK47" s="567"/>
      <c r="AL47" s="567"/>
      <c r="AM47" s="567"/>
      <c r="AN47" s="567"/>
      <c r="AO47" s="567"/>
      <c r="AP47" s="567"/>
      <c r="AQ47" s="567"/>
      <c r="AR47" s="575"/>
    </row>
    <row r="48" spans="1:44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</row>
    <row r="49" spans="1:44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</row>
    <row r="50" spans="1:44" ht="13.5" customHeight="1">
      <c r="A50" s="44" t="s">
        <v>47</v>
      </c>
      <c r="B50" s="15">
        <v>6</v>
      </c>
      <c r="C50" s="42" t="s">
        <v>48</v>
      </c>
      <c r="D50" s="38"/>
      <c r="E50" s="43"/>
      <c r="F50" s="43"/>
      <c r="G50" s="450" t="s">
        <v>49</v>
      </c>
      <c r="H50" s="450"/>
      <c r="I50" s="50" t="s">
        <v>247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6" t="s">
        <v>51</v>
      </c>
      <c r="W50" s="38"/>
      <c r="X50" s="43"/>
      <c r="Y50" s="43"/>
      <c r="Z50" s="43"/>
      <c r="AA50" s="43"/>
      <c r="AB50" s="43"/>
      <c r="AC50" s="43"/>
      <c r="AD50" s="451" t="s">
        <v>52</v>
      </c>
      <c r="AE50" s="451"/>
      <c r="AF50" s="452">
        <v>45844</v>
      </c>
      <c r="AG50" s="452"/>
      <c r="AH50" s="452"/>
      <c r="AI50" s="452"/>
      <c r="AJ50" s="452"/>
      <c r="AK50" s="452"/>
      <c r="AL50" s="452" t="s">
        <v>53</v>
      </c>
      <c r="AM50" s="452"/>
      <c r="AN50" s="43" t="s">
        <v>54</v>
      </c>
      <c r="AO50" s="43"/>
      <c r="AP50" s="43"/>
      <c r="AQ50" s="43"/>
      <c r="AR50" s="43"/>
    </row>
    <row r="51" spans="1:44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</row>
    <row r="52" spans="1:44" ht="13.5" customHeight="1" thickBot="1">
      <c r="A52" s="47" t="s">
        <v>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</row>
    <row r="53" spans="1:44" ht="13.5" customHeight="1" thickBot="1">
      <c r="A53" s="453" t="s">
        <v>64</v>
      </c>
      <c r="B53" s="454"/>
      <c r="C53" s="454"/>
      <c r="D53" s="454"/>
      <c r="E53" s="454"/>
      <c r="F53" s="454"/>
      <c r="G53" s="454"/>
      <c r="H53" s="454"/>
      <c r="I53" s="454"/>
      <c r="J53" s="454"/>
      <c r="K53" s="454"/>
      <c r="L53" s="454"/>
      <c r="M53" s="454"/>
      <c r="N53" s="454"/>
      <c r="O53" s="454"/>
      <c r="P53" s="454"/>
      <c r="Q53" s="454"/>
      <c r="R53" s="454"/>
      <c r="S53" s="454"/>
      <c r="T53" s="454"/>
      <c r="U53" s="454"/>
      <c r="V53" s="454"/>
      <c r="W53" s="454"/>
      <c r="X53" s="454"/>
      <c r="Y53" s="454"/>
      <c r="Z53" s="454"/>
      <c r="AA53" s="454"/>
      <c r="AB53" s="454"/>
      <c r="AC53" s="454"/>
      <c r="AD53" s="454"/>
      <c r="AE53" s="454"/>
      <c r="AF53" s="454"/>
      <c r="AG53" s="454"/>
      <c r="AH53" s="454"/>
      <c r="AI53" s="454"/>
      <c r="AJ53" s="454"/>
      <c r="AK53" s="454"/>
      <c r="AL53" s="454"/>
      <c r="AM53" s="454"/>
      <c r="AN53" s="454"/>
      <c r="AO53" s="454"/>
      <c r="AP53" s="454"/>
      <c r="AQ53" s="454"/>
      <c r="AR53" s="455"/>
    </row>
    <row r="54" spans="1:44" ht="13.5" customHeight="1">
      <c r="A54" s="1067"/>
      <c r="B54" s="1068"/>
      <c r="C54" s="1068"/>
      <c r="D54" s="1068"/>
      <c r="E54" s="1068"/>
      <c r="F54" s="1068"/>
      <c r="G54" s="1068"/>
      <c r="H54" s="1069"/>
      <c r="I54" s="1050" t="s">
        <v>56</v>
      </c>
      <c r="J54" s="1051"/>
      <c r="K54" s="1054"/>
      <c r="L54" s="464" t="s">
        <v>196</v>
      </c>
      <c r="M54" s="465"/>
      <c r="N54" s="465"/>
      <c r="O54" s="465"/>
      <c r="P54" s="466"/>
      <c r="Q54" s="443">
        <f>T55+T56</f>
        <v>0</v>
      </c>
      <c r="R54" s="1070"/>
      <c r="S54" s="446" t="s">
        <v>58</v>
      </c>
      <c r="T54" s="49"/>
      <c r="U54" s="49"/>
      <c r="V54" s="49"/>
      <c r="W54" s="49"/>
      <c r="X54" s="49"/>
      <c r="Y54" s="446" t="s">
        <v>59</v>
      </c>
      <c r="Z54" s="678">
        <f>W55+W56</f>
        <v>4</v>
      </c>
      <c r="AA54" s="1060"/>
      <c r="AB54" s="464" t="s">
        <v>195</v>
      </c>
      <c r="AC54" s="465"/>
      <c r="AD54" s="465"/>
      <c r="AE54" s="465"/>
      <c r="AF54" s="466"/>
      <c r="AG54" s="1050" t="s">
        <v>56</v>
      </c>
      <c r="AH54" s="1051"/>
      <c r="AI54" s="1051"/>
      <c r="AJ54" s="1289" t="s">
        <v>288</v>
      </c>
      <c r="AK54" s="1290"/>
      <c r="AL54" s="1290"/>
      <c r="AM54" s="1290"/>
      <c r="AN54" s="1290"/>
      <c r="AO54" s="1290"/>
      <c r="AP54" s="1290"/>
      <c r="AQ54" s="1290"/>
      <c r="AR54" s="1291"/>
    </row>
    <row r="55" spans="1:44" ht="13.5" customHeight="1">
      <c r="A55" s="1064"/>
      <c r="B55" s="1065"/>
      <c r="C55" s="1065"/>
      <c r="D55" s="1065"/>
      <c r="E55" s="1065"/>
      <c r="F55" s="1065"/>
      <c r="G55" s="1065"/>
      <c r="H55" s="1066"/>
      <c r="I55" s="1052"/>
      <c r="J55" s="1053"/>
      <c r="K55" s="1055"/>
      <c r="L55" s="439"/>
      <c r="M55" s="393"/>
      <c r="N55" s="393"/>
      <c r="O55" s="393"/>
      <c r="P55" s="394"/>
      <c r="Q55" s="444"/>
      <c r="R55" s="447"/>
      <c r="S55" s="447"/>
      <c r="T55" s="410">
        <v>0</v>
      </c>
      <c r="U55" s="411"/>
      <c r="V55" s="46" t="s">
        <v>61</v>
      </c>
      <c r="W55" s="412">
        <v>2</v>
      </c>
      <c r="X55" s="413"/>
      <c r="Y55" s="447"/>
      <c r="Z55" s="447"/>
      <c r="AA55" s="387"/>
      <c r="AB55" s="439"/>
      <c r="AC55" s="393"/>
      <c r="AD55" s="393"/>
      <c r="AE55" s="393"/>
      <c r="AF55" s="394"/>
      <c r="AG55" s="1052"/>
      <c r="AH55" s="1053"/>
      <c r="AI55" s="1053"/>
      <c r="AJ55" s="1292"/>
      <c r="AK55" s="1293"/>
      <c r="AL55" s="1293"/>
      <c r="AM55" s="1293"/>
      <c r="AN55" s="1293"/>
      <c r="AO55" s="1293"/>
      <c r="AP55" s="1293"/>
      <c r="AQ55" s="1293"/>
      <c r="AR55" s="1294"/>
    </row>
    <row r="56" spans="1:44" ht="13.5" customHeight="1">
      <c r="A56" s="404"/>
      <c r="B56" s="405"/>
      <c r="C56" s="405"/>
      <c r="D56" s="405"/>
      <c r="E56" s="405"/>
      <c r="F56" s="405"/>
      <c r="G56" s="405"/>
      <c r="H56" s="406"/>
      <c r="I56" s="407" t="s">
        <v>62</v>
      </c>
      <c r="J56" s="408"/>
      <c r="K56" s="409"/>
      <c r="L56" s="439"/>
      <c r="M56" s="393"/>
      <c r="N56" s="393"/>
      <c r="O56" s="393"/>
      <c r="P56" s="394"/>
      <c r="Q56" s="444"/>
      <c r="R56" s="447"/>
      <c r="S56" s="447"/>
      <c r="T56" s="410">
        <v>0</v>
      </c>
      <c r="U56" s="411"/>
      <c r="V56" s="46" t="s">
        <v>61</v>
      </c>
      <c r="W56" s="412">
        <v>2</v>
      </c>
      <c r="X56" s="413"/>
      <c r="Y56" s="447"/>
      <c r="Z56" s="447"/>
      <c r="AA56" s="387"/>
      <c r="AB56" s="439"/>
      <c r="AC56" s="393"/>
      <c r="AD56" s="393"/>
      <c r="AE56" s="393"/>
      <c r="AF56" s="394"/>
      <c r="AG56" s="414" t="s">
        <v>62</v>
      </c>
      <c r="AH56" s="408"/>
      <c r="AI56" s="415"/>
      <c r="AJ56" s="470"/>
      <c r="AK56" s="471"/>
      <c r="AL56" s="471"/>
      <c r="AM56" s="471"/>
      <c r="AN56" s="471"/>
      <c r="AO56" s="471"/>
      <c r="AP56" s="471"/>
      <c r="AQ56" s="471"/>
      <c r="AR56" s="472"/>
    </row>
    <row r="57" spans="1:44" ht="13.5" customHeight="1" thickBot="1">
      <c r="A57" s="418"/>
      <c r="B57" s="419"/>
      <c r="C57" s="419"/>
      <c r="D57" s="419"/>
      <c r="E57" s="419"/>
      <c r="F57" s="419"/>
      <c r="G57" s="419"/>
      <c r="H57" s="420"/>
      <c r="I57" s="421" t="s">
        <v>63</v>
      </c>
      <c r="J57" s="422"/>
      <c r="K57" s="423"/>
      <c r="L57" s="441"/>
      <c r="M57" s="396"/>
      <c r="N57" s="396"/>
      <c r="O57" s="396"/>
      <c r="P57" s="397"/>
      <c r="Q57" s="445"/>
      <c r="R57" s="448"/>
      <c r="S57" s="448"/>
      <c r="T57" s="48"/>
      <c r="U57" s="48"/>
      <c r="V57" s="48"/>
      <c r="W57" s="48"/>
      <c r="X57" s="48"/>
      <c r="Y57" s="448"/>
      <c r="Z57" s="448"/>
      <c r="AA57" s="388"/>
      <c r="AB57" s="441"/>
      <c r="AC57" s="396"/>
      <c r="AD57" s="396"/>
      <c r="AE57" s="396"/>
      <c r="AF57" s="397"/>
      <c r="AG57" s="424" t="s">
        <v>63</v>
      </c>
      <c r="AH57" s="422"/>
      <c r="AI57" s="425"/>
      <c r="AJ57" s="426"/>
      <c r="AK57" s="419"/>
      <c r="AL57" s="419"/>
      <c r="AM57" s="419"/>
      <c r="AN57" s="419"/>
      <c r="AO57" s="419"/>
      <c r="AP57" s="419"/>
      <c r="AQ57" s="419"/>
      <c r="AR57" s="427"/>
    </row>
    <row r="58" spans="1:44" ht="13.5" customHeight="1" thickBot="1">
      <c r="A58" s="428" t="s">
        <v>66</v>
      </c>
      <c r="B58" s="429"/>
      <c r="C58" s="429"/>
      <c r="D58" s="429"/>
      <c r="E58" s="429"/>
      <c r="F58" s="429"/>
      <c r="G58" s="429"/>
      <c r="H58" s="429"/>
      <c r="I58" s="429"/>
      <c r="J58" s="429"/>
      <c r="K58" s="429"/>
      <c r="L58" s="429"/>
      <c r="M58" s="429"/>
      <c r="N58" s="429"/>
      <c r="O58" s="429"/>
      <c r="P58" s="429"/>
      <c r="Q58" s="430"/>
      <c r="R58" s="430"/>
      <c r="S58" s="430"/>
      <c r="T58" s="430"/>
      <c r="U58" s="430"/>
      <c r="V58" s="430"/>
      <c r="W58" s="430"/>
      <c r="X58" s="430"/>
      <c r="Y58" s="430"/>
      <c r="Z58" s="430"/>
      <c r="AA58" s="430"/>
      <c r="AB58" s="429"/>
      <c r="AC58" s="429"/>
      <c r="AD58" s="429"/>
      <c r="AE58" s="429"/>
      <c r="AF58" s="429"/>
      <c r="AG58" s="429"/>
      <c r="AH58" s="429"/>
      <c r="AI58" s="429"/>
      <c r="AJ58" s="429"/>
      <c r="AK58" s="429"/>
      <c r="AL58" s="429"/>
      <c r="AM58" s="429"/>
      <c r="AN58" s="429"/>
      <c r="AO58" s="429"/>
      <c r="AP58" s="429"/>
      <c r="AQ58" s="429"/>
      <c r="AR58" s="431"/>
    </row>
    <row r="59" spans="1:44" ht="13.5" customHeight="1">
      <c r="A59" s="1067"/>
      <c r="B59" s="1068"/>
      <c r="C59" s="1068"/>
      <c r="D59" s="1068"/>
      <c r="E59" s="1068"/>
      <c r="F59" s="1068"/>
      <c r="G59" s="1068"/>
      <c r="H59" s="1069"/>
      <c r="I59" s="1050" t="s">
        <v>56</v>
      </c>
      <c r="J59" s="1051"/>
      <c r="K59" s="1054"/>
      <c r="L59" s="437" t="s">
        <v>196</v>
      </c>
      <c r="M59" s="390"/>
      <c r="N59" s="390"/>
      <c r="O59" s="390"/>
      <c r="P59" s="438"/>
      <c r="Q59" s="443">
        <f>T60+T61</f>
        <v>0</v>
      </c>
      <c r="R59" s="1070"/>
      <c r="S59" s="446" t="s">
        <v>58</v>
      </c>
      <c r="T59" s="49"/>
      <c r="U59" s="49"/>
      <c r="V59" s="49"/>
      <c r="W59" s="49"/>
      <c r="X59" s="49"/>
      <c r="Y59" s="446" t="s">
        <v>59</v>
      </c>
      <c r="Z59" s="678">
        <f>W60+W61</f>
        <v>6</v>
      </c>
      <c r="AA59" s="1060"/>
      <c r="AB59" s="389" t="s">
        <v>197</v>
      </c>
      <c r="AC59" s="390"/>
      <c r="AD59" s="390"/>
      <c r="AE59" s="390"/>
      <c r="AF59" s="391"/>
      <c r="AG59" s="1050" t="s">
        <v>56</v>
      </c>
      <c r="AH59" s="1051"/>
      <c r="AI59" s="1051"/>
      <c r="AJ59" s="1289" t="s">
        <v>275</v>
      </c>
      <c r="AK59" s="1290"/>
      <c r="AL59" s="1290"/>
      <c r="AM59" s="1290"/>
      <c r="AN59" s="1290"/>
      <c r="AO59" s="1290"/>
      <c r="AP59" s="1290"/>
      <c r="AQ59" s="1290"/>
      <c r="AR59" s="1291"/>
    </row>
    <row r="60" spans="1:44" ht="13.5" customHeight="1">
      <c r="A60" s="1064"/>
      <c r="B60" s="1065"/>
      <c r="C60" s="1065"/>
      <c r="D60" s="1065"/>
      <c r="E60" s="1065"/>
      <c r="F60" s="1065"/>
      <c r="G60" s="1065"/>
      <c r="H60" s="1066"/>
      <c r="I60" s="1052"/>
      <c r="J60" s="1053"/>
      <c r="K60" s="1055"/>
      <c r="L60" s="439"/>
      <c r="M60" s="393"/>
      <c r="N60" s="393"/>
      <c r="O60" s="393"/>
      <c r="P60" s="440"/>
      <c r="Q60" s="444"/>
      <c r="R60" s="447"/>
      <c r="S60" s="447"/>
      <c r="T60" s="410">
        <v>0</v>
      </c>
      <c r="U60" s="411"/>
      <c r="V60" s="46" t="s">
        <v>61</v>
      </c>
      <c r="W60" s="412">
        <v>3</v>
      </c>
      <c r="X60" s="413"/>
      <c r="Y60" s="447"/>
      <c r="Z60" s="447"/>
      <c r="AA60" s="387"/>
      <c r="AB60" s="392"/>
      <c r="AC60" s="393"/>
      <c r="AD60" s="393"/>
      <c r="AE60" s="393"/>
      <c r="AF60" s="394"/>
      <c r="AG60" s="1052"/>
      <c r="AH60" s="1053"/>
      <c r="AI60" s="1053"/>
      <c r="AJ60" s="1292"/>
      <c r="AK60" s="1293"/>
      <c r="AL60" s="1293"/>
      <c r="AM60" s="1293"/>
      <c r="AN60" s="1293"/>
      <c r="AO60" s="1293"/>
      <c r="AP60" s="1293"/>
      <c r="AQ60" s="1293"/>
      <c r="AR60" s="1294"/>
    </row>
    <row r="61" spans="1:44" ht="13.5" customHeight="1">
      <c r="A61" s="404"/>
      <c r="B61" s="405"/>
      <c r="C61" s="405"/>
      <c r="D61" s="405"/>
      <c r="E61" s="405"/>
      <c r="F61" s="405"/>
      <c r="G61" s="405"/>
      <c r="H61" s="406"/>
      <c r="I61" s="407" t="s">
        <v>62</v>
      </c>
      <c r="J61" s="408"/>
      <c r="K61" s="409"/>
      <c r="L61" s="439"/>
      <c r="M61" s="393"/>
      <c r="N61" s="393"/>
      <c r="O61" s="393"/>
      <c r="P61" s="440"/>
      <c r="Q61" s="444"/>
      <c r="R61" s="447"/>
      <c r="S61" s="447"/>
      <c r="T61" s="410">
        <v>0</v>
      </c>
      <c r="U61" s="411"/>
      <c r="V61" s="46" t="s">
        <v>61</v>
      </c>
      <c r="W61" s="412">
        <v>3</v>
      </c>
      <c r="X61" s="413"/>
      <c r="Y61" s="447"/>
      <c r="Z61" s="447"/>
      <c r="AA61" s="387"/>
      <c r="AB61" s="392"/>
      <c r="AC61" s="393"/>
      <c r="AD61" s="393"/>
      <c r="AE61" s="393"/>
      <c r="AF61" s="394"/>
      <c r="AG61" s="414" t="s">
        <v>62</v>
      </c>
      <c r="AH61" s="408"/>
      <c r="AI61" s="415"/>
      <c r="AJ61" s="416"/>
      <c r="AK61" s="405"/>
      <c r="AL61" s="405"/>
      <c r="AM61" s="405"/>
      <c r="AN61" s="405"/>
      <c r="AO61" s="405"/>
      <c r="AP61" s="405"/>
      <c r="AQ61" s="405"/>
      <c r="AR61" s="417"/>
    </row>
    <row r="62" spans="1:44" ht="13.5" customHeight="1" thickBot="1">
      <c r="A62" s="418"/>
      <c r="B62" s="419"/>
      <c r="C62" s="419"/>
      <c r="D62" s="419"/>
      <c r="E62" s="419"/>
      <c r="F62" s="419"/>
      <c r="G62" s="419"/>
      <c r="H62" s="420"/>
      <c r="I62" s="421" t="s">
        <v>63</v>
      </c>
      <c r="J62" s="422"/>
      <c r="K62" s="423"/>
      <c r="L62" s="441"/>
      <c r="M62" s="396"/>
      <c r="N62" s="396"/>
      <c r="O62" s="396"/>
      <c r="P62" s="442"/>
      <c r="Q62" s="445"/>
      <c r="R62" s="448"/>
      <c r="S62" s="448"/>
      <c r="T62" s="48"/>
      <c r="U62" s="48"/>
      <c r="V62" s="48"/>
      <c r="W62" s="48"/>
      <c r="X62" s="48"/>
      <c r="Y62" s="448"/>
      <c r="Z62" s="448"/>
      <c r="AA62" s="388"/>
      <c r="AB62" s="395"/>
      <c r="AC62" s="396"/>
      <c r="AD62" s="396"/>
      <c r="AE62" s="396"/>
      <c r="AF62" s="397"/>
      <c r="AG62" s="424" t="s">
        <v>63</v>
      </c>
      <c r="AH62" s="422"/>
      <c r="AI62" s="425"/>
      <c r="AJ62" s="426"/>
      <c r="AK62" s="419"/>
      <c r="AL62" s="419"/>
      <c r="AM62" s="419"/>
      <c r="AN62" s="419"/>
      <c r="AO62" s="419"/>
      <c r="AP62" s="419"/>
      <c r="AQ62" s="419"/>
      <c r="AR62" s="427"/>
    </row>
    <row r="63" spans="1:44" ht="13.5" customHeight="1" thickBot="1">
      <c r="A63" s="428"/>
      <c r="B63" s="429"/>
      <c r="C63" s="429"/>
      <c r="D63" s="429"/>
      <c r="E63" s="429"/>
      <c r="F63" s="429"/>
      <c r="G63" s="429"/>
      <c r="H63" s="429"/>
      <c r="I63" s="429"/>
      <c r="J63" s="429"/>
      <c r="K63" s="429"/>
      <c r="L63" s="429"/>
      <c r="M63" s="429"/>
      <c r="N63" s="429"/>
      <c r="O63" s="429"/>
      <c r="P63" s="429"/>
      <c r="Q63" s="430"/>
      <c r="R63" s="430"/>
      <c r="S63" s="430"/>
      <c r="T63" s="430"/>
      <c r="U63" s="430"/>
      <c r="V63" s="430"/>
      <c r="W63" s="430"/>
      <c r="X63" s="430"/>
      <c r="Y63" s="430"/>
      <c r="Z63" s="430"/>
      <c r="AA63" s="430"/>
      <c r="AB63" s="429"/>
      <c r="AC63" s="429"/>
      <c r="AD63" s="429"/>
      <c r="AE63" s="429"/>
      <c r="AF63" s="429"/>
      <c r="AG63" s="429"/>
      <c r="AH63" s="429"/>
      <c r="AI63" s="429"/>
      <c r="AJ63" s="429"/>
      <c r="AK63" s="429"/>
      <c r="AL63" s="429"/>
      <c r="AM63" s="429"/>
      <c r="AN63" s="429"/>
      <c r="AO63" s="429"/>
      <c r="AP63" s="429"/>
      <c r="AQ63" s="429"/>
      <c r="AR63" s="431"/>
    </row>
    <row r="64" spans="1:44" ht="13.5" customHeight="1">
      <c r="A64" s="1067"/>
      <c r="B64" s="1068"/>
      <c r="C64" s="1068"/>
      <c r="D64" s="1068"/>
      <c r="E64" s="1068"/>
      <c r="F64" s="1068"/>
      <c r="G64" s="1068"/>
      <c r="H64" s="1069"/>
      <c r="I64" s="1050" t="s">
        <v>56</v>
      </c>
      <c r="J64" s="1051"/>
      <c r="K64" s="1054"/>
      <c r="L64" s="437" t="s">
        <v>57</v>
      </c>
      <c r="M64" s="390"/>
      <c r="N64" s="390"/>
      <c r="O64" s="390"/>
      <c r="P64" s="438"/>
      <c r="Q64" s="443"/>
      <c r="R64" s="1070"/>
      <c r="S64" s="446" t="s">
        <v>58</v>
      </c>
      <c r="T64" s="49"/>
      <c r="U64" s="49"/>
      <c r="V64" s="49"/>
      <c r="W64" s="49"/>
      <c r="X64" s="49"/>
      <c r="Y64" s="446" t="s">
        <v>59</v>
      </c>
      <c r="Z64" s="678"/>
      <c r="AA64" s="1060"/>
      <c r="AB64" s="389" t="s">
        <v>57</v>
      </c>
      <c r="AC64" s="390"/>
      <c r="AD64" s="390"/>
      <c r="AE64" s="390"/>
      <c r="AF64" s="391"/>
      <c r="AG64" s="1050" t="s">
        <v>56</v>
      </c>
      <c r="AH64" s="1051"/>
      <c r="AI64" s="1051"/>
      <c r="AJ64" s="1061"/>
      <c r="AK64" s="1062"/>
      <c r="AL64" s="1062"/>
      <c r="AM64" s="1062"/>
      <c r="AN64" s="1062"/>
      <c r="AO64" s="1062"/>
      <c r="AP64" s="1062"/>
      <c r="AQ64" s="1062"/>
      <c r="AR64" s="1063"/>
    </row>
    <row r="65" spans="1:44" ht="13.35" customHeight="1">
      <c r="A65" s="1064"/>
      <c r="B65" s="1065"/>
      <c r="C65" s="1065"/>
      <c r="D65" s="1065"/>
      <c r="E65" s="1065"/>
      <c r="F65" s="1065"/>
      <c r="G65" s="1065"/>
      <c r="H65" s="1066"/>
      <c r="I65" s="1052"/>
      <c r="J65" s="1053"/>
      <c r="K65" s="1055"/>
      <c r="L65" s="439"/>
      <c r="M65" s="393"/>
      <c r="N65" s="393"/>
      <c r="O65" s="393"/>
      <c r="P65" s="440"/>
      <c r="Q65" s="444"/>
      <c r="R65" s="447"/>
      <c r="S65" s="447"/>
      <c r="T65" s="410"/>
      <c r="U65" s="411"/>
      <c r="V65" s="46" t="s">
        <v>61</v>
      </c>
      <c r="W65" s="412"/>
      <c r="X65" s="413"/>
      <c r="Y65" s="447"/>
      <c r="Z65" s="447"/>
      <c r="AA65" s="387"/>
      <c r="AB65" s="392"/>
      <c r="AC65" s="393"/>
      <c r="AD65" s="393"/>
      <c r="AE65" s="393"/>
      <c r="AF65" s="394"/>
      <c r="AG65" s="1052"/>
      <c r="AH65" s="1053"/>
      <c r="AI65" s="1053"/>
      <c r="AJ65" s="1056"/>
      <c r="AK65" s="1057"/>
      <c r="AL65" s="1057"/>
      <c r="AM65" s="1057"/>
      <c r="AN65" s="1057"/>
      <c r="AO65" s="1057"/>
      <c r="AP65" s="1057"/>
      <c r="AQ65" s="1057"/>
      <c r="AR65" s="1058"/>
    </row>
    <row r="66" spans="1:44" ht="13.35" customHeight="1">
      <c r="A66" s="1059"/>
      <c r="B66" s="405"/>
      <c r="C66" s="405"/>
      <c r="D66" s="405"/>
      <c r="E66" s="405"/>
      <c r="F66" s="405"/>
      <c r="G66" s="405"/>
      <c r="H66" s="406"/>
      <c r="I66" s="407" t="s">
        <v>62</v>
      </c>
      <c r="J66" s="408"/>
      <c r="K66" s="409"/>
      <c r="L66" s="439"/>
      <c r="M66" s="393"/>
      <c r="N66" s="393"/>
      <c r="O66" s="393"/>
      <c r="P66" s="440"/>
      <c r="Q66" s="444"/>
      <c r="R66" s="447"/>
      <c r="S66" s="447"/>
      <c r="T66" s="410"/>
      <c r="U66" s="411"/>
      <c r="V66" s="46" t="s">
        <v>61</v>
      </c>
      <c r="W66" s="412"/>
      <c r="X66" s="413"/>
      <c r="Y66" s="447"/>
      <c r="Z66" s="447"/>
      <c r="AA66" s="387"/>
      <c r="AB66" s="392"/>
      <c r="AC66" s="393"/>
      <c r="AD66" s="393"/>
      <c r="AE66" s="393"/>
      <c r="AF66" s="394"/>
      <c r="AG66" s="414" t="s">
        <v>62</v>
      </c>
      <c r="AH66" s="408"/>
      <c r="AI66" s="415"/>
      <c r="AJ66" s="416"/>
      <c r="AK66" s="405"/>
      <c r="AL66" s="405"/>
      <c r="AM66" s="405"/>
      <c r="AN66" s="405"/>
      <c r="AO66" s="405"/>
      <c r="AP66" s="405"/>
      <c r="AQ66" s="405"/>
      <c r="AR66" s="417"/>
    </row>
    <row r="67" spans="1:44" ht="13.35" customHeight="1" thickBot="1">
      <c r="A67" s="418"/>
      <c r="B67" s="419"/>
      <c r="C67" s="419"/>
      <c r="D67" s="419"/>
      <c r="E67" s="419"/>
      <c r="F67" s="419"/>
      <c r="G67" s="419"/>
      <c r="H67" s="420"/>
      <c r="I67" s="421" t="s">
        <v>63</v>
      </c>
      <c r="J67" s="422"/>
      <c r="K67" s="423"/>
      <c r="L67" s="441"/>
      <c r="M67" s="396"/>
      <c r="N67" s="396"/>
      <c r="O67" s="396"/>
      <c r="P67" s="442"/>
      <c r="Q67" s="445"/>
      <c r="R67" s="448"/>
      <c r="S67" s="448"/>
      <c r="T67" s="48"/>
      <c r="U67" s="48"/>
      <c r="V67" s="48"/>
      <c r="W67" s="48"/>
      <c r="X67" s="48"/>
      <c r="Y67" s="448"/>
      <c r="Z67" s="448"/>
      <c r="AA67" s="388"/>
      <c r="AB67" s="395"/>
      <c r="AC67" s="396"/>
      <c r="AD67" s="396"/>
      <c r="AE67" s="396"/>
      <c r="AF67" s="397"/>
      <c r="AG67" s="424" t="s">
        <v>63</v>
      </c>
      <c r="AH67" s="422"/>
      <c r="AI67" s="425"/>
      <c r="AJ67" s="426"/>
      <c r="AK67" s="419"/>
      <c r="AL67" s="419"/>
      <c r="AM67" s="419"/>
      <c r="AN67" s="419"/>
      <c r="AO67" s="419"/>
      <c r="AP67" s="419"/>
      <c r="AQ67" s="419"/>
      <c r="AR67" s="427"/>
    </row>
  </sheetData>
  <mergeCells count="249">
    <mergeCell ref="Z14:AA17"/>
    <mergeCell ref="AB14:AF17"/>
    <mergeCell ref="G5:H5"/>
    <mergeCell ref="AD5:AE5"/>
    <mergeCell ref="AF5:AK5"/>
    <mergeCell ref="AL5:AM5"/>
    <mergeCell ref="A8:AR8"/>
    <mergeCell ref="L9:P12"/>
    <mergeCell ref="Q9:R12"/>
    <mergeCell ref="S9:S12"/>
    <mergeCell ref="AJ10:AR10"/>
    <mergeCell ref="A11:H11"/>
    <mergeCell ref="I11:K11"/>
    <mergeCell ref="T11:U11"/>
    <mergeCell ref="W11:X11"/>
    <mergeCell ref="AG11:AI11"/>
    <mergeCell ref="AJ11:AR11"/>
    <mergeCell ref="Y9:Y12"/>
    <mergeCell ref="Z9:AA12"/>
    <mergeCell ref="AB9:AF12"/>
    <mergeCell ref="AJ9:AR9"/>
    <mergeCell ref="T15:U15"/>
    <mergeCell ref="W15:X15"/>
    <mergeCell ref="A17:H17"/>
    <mergeCell ref="I17:K17"/>
    <mergeCell ref="AG17:AI17"/>
    <mergeCell ref="AJ17:AR17"/>
    <mergeCell ref="AJ14:AR15"/>
    <mergeCell ref="T10:U10"/>
    <mergeCell ref="W10:X10"/>
    <mergeCell ref="A12:H12"/>
    <mergeCell ref="I12:K12"/>
    <mergeCell ref="AG12:AI12"/>
    <mergeCell ref="AJ12:AR12"/>
    <mergeCell ref="A13:AR13"/>
    <mergeCell ref="L14:P17"/>
    <mergeCell ref="Q14:R17"/>
    <mergeCell ref="S14:S17"/>
    <mergeCell ref="A16:H16"/>
    <mergeCell ref="I16:K16"/>
    <mergeCell ref="T16:U16"/>
    <mergeCell ref="W16:X16"/>
    <mergeCell ref="AG16:AI16"/>
    <mergeCell ref="AJ16:AR16"/>
    <mergeCell ref="Y14:Y17"/>
    <mergeCell ref="A9:H10"/>
    <mergeCell ref="AG9:AI10"/>
    <mergeCell ref="AG14:AI15"/>
    <mergeCell ref="A18:AR18"/>
    <mergeCell ref="A19:H19"/>
    <mergeCell ref="L19:P22"/>
    <mergeCell ref="Q19:R22"/>
    <mergeCell ref="S19:S22"/>
    <mergeCell ref="A21:H21"/>
    <mergeCell ref="I21:K21"/>
    <mergeCell ref="T21:U21"/>
    <mergeCell ref="W21:X21"/>
    <mergeCell ref="AG21:AI21"/>
    <mergeCell ref="AJ21:AR21"/>
    <mergeCell ref="Y19:Y22"/>
    <mergeCell ref="Z19:AA22"/>
    <mergeCell ref="AB19:AF22"/>
    <mergeCell ref="A20:H20"/>
    <mergeCell ref="T20:U20"/>
    <mergeCell ref="W20:X20"/>
    <mergeCell ref="A22:H22"/>
    <mergeCell ref="I22:K22"/>
    <mergeCell ref="AG22:AI22"/>
    <mergeCell ref="AJ22:AR22"/>
    <mergeCell ref="AG19:AI20"/>
    <mergeCell ref="A23:AR23"/>
    <mergeCell ref="L24:P27"/>
    <mergeCell ref="Q24:R27"/>
    <mergeCell ref="S24:S27"/>
    <mergeCell ref="A26:H26"/>
    <mergeCell ref="I26:K26"/>
    <mergeCell ref="T26:U26"/>
    <mergeCell ref="W26:X26"/>
    <mergeCell ref="AG26:AI26"/>
    <mergeCell ref="AJ26:AR26"/>
    <mergeCell ref="Y24:Y27"/>
    <mergeCell ref="Z24:AA27"/>
    <mergeCell ref="AB24:AF27"/>
    <mergeCell ref="T25:U25"/>
    <mergeCell ref="W25:X25"/>
    <mergeCell ref="A27:H27"/>
    <mergeCell ref="I27:K27"/>
    <mergeCell ref="T27:X27"/>
    <mergeCell ref="AG27:AI27"/>
    <mergeCell ref="AJ27:AR27"/>
    <mergeCell ref="AG24:AI25"/>
    <mergeCell ref="G30:H30"/>
    <mergeCell ref="AD30:AE30"/>
    <mergeCell ref="AF30:AK30"/>
    <mergeCell ref="AL30:AM30"/>
    <mergeCell ref="A38:AR38"/>
    <mergeCell ref="T35:U35"/>
    <mergeCell ref="W35:X35"/>
    <mergeCell ref="A36:H36"/>
    <mergeCell ref="I36:K36"/>
    <mergeCell ref="T36:U36"/>
    <mergeCell ref="W36:X36"/>
    <mergeCell ref="AG36:AI36"/>
    <mergeCell ref="A33:AR33"/>
    <mergeCell ref="I34:K35"/>
    <mergeCell ref="L34:P37"/>
    <mergeCell ref="Q34:R37"/>
    <mergeCell ref="S34:S37"/>
    <mergeCell ref="Y34:Y37"/>
    <mergeCell ref="Z34:AA37"/>
    <mergeCell ref="AB34:AF37"/>
    <mergeCell ref="AG34:AI35"/>
    <mergeCell ref="AJ36:AR36"/>
    <mergeCell ref="A37:H37"/>
    <mergeCell ref="I37:K37"/>
    <mergeCell ref="AG37:AI37"/>
    <mergeCell ref="AJ37:AR37"/>
    <mergeCell ref="AG41:AI41"/>
    <mergeCell ref="AJ41:AR41"/>
    <mergeCell ref="A42:H42"/>
    <mergeCell ref="I42:K42"/>
    <mergeCell ref="AG42:AI42"/>
    <mergeCell ref="AJ42:AR42"/>
    <mergeCell ref="Z39:AA42"/>
    <mergeCell ref="AB39:AF42"/>
    <mergeCell ref="AG39:AI40"/>
    <mergeCell ref="T40:U40"/>
    <mergeCell ref="W40:X40"/>
    <mergeCell ref="A41:H41"/>
    <mergeCell ref="I41:K41"/>
    <mergeCell ref="I39:K40"/>
    <mergeCell ref="L39:P42"/>
    <mergeCell ref="Q39:R42"/>
    <mergeCell ref="S39:S42"/>
    <mergeCell ref="Y39:Y42"/>
    <mergeCell ref="T41:U41"/>
    <mergeCell ref="W41:X41"/>
    <mergeCell ref="A43:AR43"/>
    <mergeCell ref="I44:K45"/>
    <mergeCell ref="L44:P47"/>
    <mergeCell ref="Q44:R47"/>
    <mergeCell ref="S44:S47"/>
    <mergeCell ref="Y44:Y47"/>
    <mergeCell ref="Z44:AA47"/>
    <mergeCell ref="AB44:AF47"/>
    <mergeCell ref="AG44:AI45"/>
    <mergeCell ref="T45:U45"/>
    <mergeCell ref="W45:X45"/>
    <mergeCell ref="A46:H46"/>
    <mergeCell ref="I46:K46"/>
    <mergeCell ref="T46:U46"/>
    <mergeCell ref="W46:X46"/>
    <mergeCell ref="AG46:AI46"/>
    <mergeCell ref="AJ46:AR46"/>
    <mergeCell ref="A47:H47"/>
    <mergeCell ref="I47:K47"/>
    <mergeCell ref="AG47:AI47"/>
    <mergeCell ref="Y54:Y57"/>
    <mergeCell ref="Z54:AA57"/>
    <mergeCell ref="AB54:AF57"/>
    <mergeCell ref="AG54:AI55"/>
    <mergeCell ref="AJ56:AR56"/>
    <mergeCell ref="A57:H57"/>
    <mergeCell ref="I57:K57"/>
    <mergeCell ref="AG57:AI57"/>
    <mergeCell ref="AJ57:AR57"/>
    <mergeCell ref="AG61:AI61"/>
    <mergeCell ref="AJ61:AR61"/>
    <mergeCell ref="A62:H62"/>
    <mergeCell ref="I62:K62"/>
    <mergeCell ref="AG62:AI62"/>
    <mergeCell ref="AJ62:AR62"/>
    <mergeCell ref="Z59:AA62"/>
    <mergeCell ref="AB59:AF62"/>
    <mergeCell ref="AG59:AI60"/>
    <mergeCell ref="A60:H60"/>
    <mergeCell ref="T60:U60"/>
    <mergeCell ref="W60:X60"/>
    <mergeCell ref="A61:H61"/>
    <mergeCell ref="I61:K61"/>
    <mergeCell ref="A59:H59"/>
    <mergeCell ref="I59:K60"/>
    <mergeCell ref="L59:P62"/>
    <mergeCell ref="Q59:R62"/>
    <mergeCell ref="S59:S62"/>
    <mergeCell ref="Y59:Y62"/>
    <mergeCell ref="T61:U61"/>
    <mergeCell ref="W61:X61"/>
    <mergeCell ref="I67:K67"/>
    <mergeCell ref="AG67:AI67"/>
    <mergeCell ref="AJ67:AR67"/>
    <mergeCell ref="AJ64:AR64"/>
    <mergeCell ref="A65:H65"/>
    <mergeCell ref="T65:U65"/>
    <mergeCell ref="W65:X65"/>
    <mergeCell ref="AJ65:AR65"/>
    <mergeCell ref="A66:H66"/>
    <mergeCell ref="I66:K66"/>
    <mergeCell ref="T66:U66"/>
    <mergeCell ref="W66:X66"/>
    <mergeCell ref="AG66:AI66"/>
    <mergeCell ref="I9:K10"/>
    <mergeCell ref="I14:K15"/>
    <mergeCell ref="I19:K20"/>
    <mergeCell ref="I24:K25"/>
    <mergeCell ref="A14:H15"/>
    <mergeCell ref="A24:H25"/>
    <mergeCell ref="A63:AR63"/>
    <mergeCell ref="A64:H64"/>
    <mergeCell ref="I64:K65"/>
    <mergeCell ref="L64:P67"/>
    <mergeCell ref="Q64:R67"/>
    <mergeCell ref="S64:S67"/>
    <mergeCell ref="Y64:Y67"/>
    <mergeCell ref="Z64:AA67"/>
    <mergeCell ref="AB64:AF67"/>
    <mergeCell ref="AG64:AI65"/>
    <mergeCell ref="AJ66:AR66"/>
    <mergeCell ref="A67:H67"/>
    <mergeCell ref="AJ59:AR60"/>
    <mergeCell ref="AJ19:AR20"/>
    <mergeCell ref="AJ24:AR25"/>
    <mergeCell ref="A34:H35"/>
    <mergeCell ref="A39:H40"/>
    <mergeCell ref="A44:H45"/>
    <mergeCell ref="AJ34:AR35"/>
    <mergeCell ref="AJ39:AR40"/>
    <mergeCell ref="AJ44:AR45"/>
    <mergeCell ref="AJ54:AR55"/>
    <mergeCell ref="A58:AR58"/>
    <mergeCell ref="A55:H55"/>
    <mergeCell ref="T55:U55"/>
    <mergeCell ref="W55:X55"/>
    <mergeCell ref="A56:H56"/>
    <mergeCell ref="I56:K56"/>
    <mergeCell ref="T56:U56"/>
    <mergeCell ref="W56:X56"/>
    <mergeCell ref="AG56:AI56"/>
    <mergeCell ref="AJ47:AR47"/>
    <mergeCell ref="G50:H50"/>
    <mergeCell ref="AD50:AE50"/>
    <mergeCell ref="AF50:AK50"/>
    <mergeCell ref="AL50:AM50"/>
    <mergeCell ref="A53:AR53"/>
    <mergeCell ref="A54:H54"/>
    <mergeCell ref="I54:K55"/>
    <mergeCell ref="L54:P57"/>
    <mergeCell ref="Q54:R57"/>
    <mergeCell ref="S54:S57"/>
  </mergeCells>
  <phoneticPr fontId="1"/>
  <dataValidations count="3">
    <dataValidation type="list" allowBlank="1" showInputMessage="1" showErrorMessage="1" sqref="L34:P37 L39:P42 AB44:AF47 AB34:AF37 AB39:AF42 L44:P47" xr:uid="{D059529B-58ED-47E6-A612-CAE7E9019EC6}">
      <formula1>"　　,室蘭シニア50サッカークラブ,苫小牧シニア50サッカークラブ,函館四十雀50,M.C.NEO Senior50,伊達登別四十雀SC50,桧山シニアFC50"</formula1>
    </dataValidation>
    <dataValidation type="list" allowBlank="1" showInputMessage="1" showErrorMessage="1" sqref="L9:P12 L14:P17 L19:P22 L24:P27 AB9:AF12 AB14:AF17 AB19:AF22 AB24:AF27" xr:uid="{1D46CBB4-3F41-46D3-BD5D-64A4FF57EDA3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  <dataValidation type="list" allowBlank="1" showInputMessage="1" showErrorMessage="1" sqref="L54:P57 L59:P62 AB54:AF57 AB59:AF62 L64:P67 AB64:AF67" xr:uid="{F00AEB71-5A5D-4CA9-9433-D7F3879DA3D6}">
      <formula1>"　　,FC70室蘭,苫小牧シニア70サッカークラブ,函館四十雀70"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EB91C-3F83-4CA2-A38E-FADDA068C85A}">
  <sheetPr>
    <tabColor theme="9" tint="0.39997558519241921"/>
  </sheetPr>
  <dimension ref="A1:AR88"/>
  <sheetViews>
    <sheetView showGridLines="0" view="pageBreakPreview" topLeftCell="A29" zoomScale="154" zoomScaleNormal="154" zoomScaleSheetLayoutView="154" workbookViewId="0">
      <selection activeCell="U29" sqref="U29"/>
    </sheetView>
  </sheetViews>
  <sheetFormatPr defaultColWidth="11" defaultRowHeight="13.35" customHeight="1"/>
  <cols>
    <col min="1" max="43" width="2.75" style="40" customWidth="1"/>
    <col min="44" max="44" width="2.625" style="40" customWidth="1"/>
    <col min="45" max="45" width="3" style="40" customWidth="1"/>
    <col min="46" max="46" width="3.5" style="40" customWidth="1"/>
    <col min="47" max="47" width="4.125" style="40" customWidth="1"/>
    <col min="48" max="16384" width="11" style="40"/>
  </cols>
  <sheetData>
    <row r="1" spans="1:44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</row>
    <row r="2" spans="1:44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</row>
    <row r="3" spans="1:44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</row>
    <row r="4" spans="1:44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</row>
    <row r="5" spans="1:44" ht="12.75" customHeight="1">
      <c r="A5" s="44" t="s">
        <v>47</v>
      </c>
      <c r="B5" s="15"/>
      <c r="C5" s="42" t="s">
        <v>48</v>
      </c>
      <c r="D5" s="38"/>
      <c r="E5" s="43"/>
      <c r="F5" s="43"/>
      <c r="G5" s="450" t="s">
        <v>49</v>
      </c>
      <c r="H5" s="450"/>
      <c r="I5" s="50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6" t="s">
        <v>51</v>
      </c>
      <c r="W5" s="38"/>
      <c r="X5" s="43"/>
      <c r="Y5" s="43"/>
      <c r="Z5" s="43"/>
      <c r="AA5" s="43"/>
      <c r="AB5" s="43"/>
      <c r="AC5" s="43"/>
      <c r="AD5" s="451" t="s">
        <v>52</v>
      </c>
      <c r="AE5" s="451"/>
      <c r="AF5" s="452"/>
      <c r="AG5" s="452"/>
      <c r="AH5" s="452"/>
      <c r="AI5" s="452"/>
      <c r="AJ5" s="452"/>
      <c r="AK5" s="452"/>
      <c r="AL5" s="452"/>
      <c r="AM5" s="452"/>
      <c r="AN5" s="43"/>
      <c r="AO5" s="43"/>
      <c r="AP5" s="43"/>
      <c r="AQ5" s="43"/>
      <c r="AR5" s="43"/>
    </row>
    <row r="6" spans="1:44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</row>
    <row r="7" spans="1:44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</row>
    <row r="8" spans="1:44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4"/>
    </row>
    <row r="9" spans="1:44" ht="13.5" customHeight="1">
      <c r="A9" s="675"/>
      <c r="B9" s="676"/>
      <c r="C9" s="676"/>
      <c r="D9" s="676"/>
      <c r="E9" s="676"/>
      <c r="F9" s="676"/>
      <c r="G9" s="676"/>
      <c r="H9" s="677"/>
      <c r="I9" s="613" t="s">
        <v>56</v>
      </c>
      <c r="J9" s="614"/>
      <c r="K9" s="615"/>
      <c r="L9" s="437"/>
      <c r="M9" s="390"/>
      <c r="N9" s="390"/>
      <c r="O9" s="390"/>
      <c r="P9" s="438"/>
      <c r="Q9" s="443"/>
      <c r="R9" s="1070"/>
      <c r="S9" s="446" t="s">
        <v>58</v>
      </c>
      <c r="T9" s="49"/>
      <c r="U9" s="49"/>
      <c r="V9" s="49"/>
      <c r="W9" s="49"/>
      <c r="X9" s="49"/>
      <c r="Y9" s="446" t="s">
        <v>59</v>
      </c>
      <c r="Z9" s="678"/>
      <c r="AA9" s="1060"/>
      <c r="AB9" s="389"/>
      <c r="AC9" s="390"/>
      <c r="AD9" s="390"/>
      <c r="AE9" s="390"/>
      <c r="AF9" s="391"/>
      <c r="AG9" s="621" t="s">
        <v>56</v>
      </c>
      <c r="AH9" s="614"/>
      <c r="AI9" s="622"/>
      <c r="AJ9" s="1209"/>
      <c r="AK9" s="433"/>
      <c r="AL9" s="433"/>
      <c r="AM9" s="433"/>
      <c r="AN9" s="433"/>
      <c r="AO9" s="433"/>
      <c r="AP9" s="433"/>
      <c r="AQ9" s="433"/>
      <c r="AR9" s="638"/>
    </row>
    <row r="10" spans="1:44" ht="13.5" customHeight="1">
      <c r="A10" s="667"/>
      <c r="B10" s="668"/>
      <c r="C10" s="668"/>
      <c r="D10" s="668"/>
      <c r="E10" s="668"/>
      <c r="F10" s="668"/>
      <c r="G10" s="668"/>
      <c r="H10" s="669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47"/>
      <c r="T10" s="410"/>
      <c r="U10" s="411"/>
      <c r="V10" s="46" t="s">
        <v>61</v>
      </c>
      <c r="W10" s="412"/>
      <c r="X10" s="413"/>
      <c r="Y10" s="447"/>
      <c r="Z10" s="447"/>
      <c r="AA10" s="387"/>
      <c r="AB10" s="392"/>
      <c r="AC10" s="393"/>
      <c r="AD10" s="393"/>
      <c r="AE10" s="393"/>
      <c r="AF10" s="394"/>
      <c r="AG10" s="623"/>
      <c r="AH10" s="462"/>
      <c r="AI10" s="624"/>
      <c r="AJ10" s="416"/>
      <c r="AK10" s="405"/>
      <c r="AL10" s="405"/>
      <c r="AM10" s="405"/>
      <c r="AN10" s="405"/>
      <c r="AO10" s="405"/>
      <c r="AP10" s="405"/>
      <c r="AQ10" s="405"/>
      <c r="AR10" s="417"/>
    </row>
    <row r="11" spans="1:44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47"/>
      <c r="T11" s="410"/>
      <c r="U11" s="411"/>
      <c r="V11" s="46" t="s">
        <v>61</v>
      </c>
      <c r="W11" s="412"/>
      <c r="X11" s="413"/>
      <c r="Y11" s="447"/>
      <c r="Z11" s="447"/>
      <c r="AA11" s="387"/>
      <c r="AB11" s="392"/>
      <c r="AC11" s="393"/>
      <c r="AD11" s="393"/>
      <c r="AE11" s="393"/>
      <c r="AF11" s="394"/>
      <c r="AG11" s="414" t="s">
        <v>62</v>
      </c>
      <c r="AH11" s="408"/>
      <c r="AI11" s="415"/>
      <c r="AJ11" s="449"/>
      <c r="AK11" s="405"/>
      <c r="AL11" s="405"/>
      <c r="AM11" s="405"/>
      <c r="AN11" s="405"/>
      <c r="AO11" s="405"/>
      <c r="AP11" s="405"/>
      <c r="AQ11" s="405"/>
      <c r="AR11" s="417"/>
    </row>
    <row r="12" spans="1:44" ht="13.5" customHeight="1" thickBot="1">
      <c r="A12" s="418"/>
      <c r="B12" s="419"/>
      <c r="C12" s="419"/>
      <c r="D12" s="419"/>
      <c r="E12" s="419"/>
      <c r="F12" s="419"/>
      <c r="G12" s="419"/>
      <c r="H12" s="420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48"/>
      <c r="T12" s="48"/>
      <c r="U12" s="48"/>
      <c r="V12" s="48"/>
      <c r="W12" s="48"/>
      <c r="X12" s="48"/>
      <c r="Y12" s="448"/>
      <c r="Z12" s="448"/>
      <c r="AA12" s="388"/>
      <c r="AB12" s="395"/>
      <c r="AC12" s="396"/>
      <c r="AD12" s="396"/>
      <c r="AE12" s="396"/>
      <c r="AF12" s="397"/>
      <c r="AG12" s="424" t="s">
        <v>63</v>
      </c>
      <c r="AH12" s="422"/>
      <c r="AI12" s="425"/>
      <c r="AJ12" s="672"/>
      <c r="AK12" s="646"/>
      <c r="AL12" s="646"/>
      <c r="AM12" s="646"/>
      <c r="AN12" s="646"/>
      <c r="AO12" s="646"/>
      <c r="AP12" s="646"/>
      <c r="AQ12" s="646"/>
      <c r="AR12" s="673"/>
    </row>
    <row r="13" spans="1:44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29"/>
      <c r="AQ13" s="429"/>
      <c r="AR13" s="431"/>
    </row>
    <row r="14" spans="1:44" ht="13.5" customHeight="1">
      <c r="A14" s="655"/>
      <c r="B14" s="656"/>
      <c r="C14" s="656"/>
      <c r="D14" s="656"/>
      <c r="E14" s="656"/>
      <c r="F14" s="656"/>
      <c r="G14" s="656"/>
      <c r="H14" s="657"/>
      <c r="I14" s="613" t="s">
        <v>56</v>
      </c>
      <c r="J14" s="614"/>
      <c r="K14" s="615"/>
      <c r="L14" s="437"/>
      <c r="M14" s="390"/>
      <c r="N14" s="390"/>
      <c r="O14" s="390"/>
      <c r="P14" s="438"/>
      <c r="Q14" s="443"/>
      <c r="R14" s="1070"/>
      <c r="S14" s="446" t="s">
        <v>58</v>
      </c>
      <c r="T14" s="49"/>
      <c r="U14" s="49"/>
      <c r="V14" s="49"/>
      <c r="W14" s="49"/>
      <c r="X14" s="49"/>
      <c r="Y14" s="446" t="s">
        <v>59</v>
      </c>
      <c r="Z14" s="678"/>
      <c r="AA14" s="1060"/>
      <c r="AB14" s="389"/>
      <c r="AC14" s="390"/>
      <c r="AD14" s="390"/>
      <c r="AE14" s="390"/>
      <c r="AF14" s="391"/>
      <c r="AG14" s="613" t="s">
        <v>56</v>
      </c>
      <c r="AH14" s="614"/>
      <c r="AI14" s="614"/>
      <c r="AJ14" s="1222"/>
      <c r="AK14" s="457"/>
      <c r="AL14" s="457"/>
      <c r="AM14" s="457"/>
      <c r="AN14" s="457"/>
      <c r="AO14" s="457"/>
      <c r="AP14" s="457"/>
      <c r="AQ14" s="457"/>
      <c r="AR14" s="1223"/>
    </row>
    <row r="15" spans="1:44" ht="13.5" customHeight="1">
      <c r="A15" s="649"/>
      <c r="B15" s="650"/>
      <c r="C15" s="650"/>
      <c r="D15" s="650"/>
      <c r="E15" s="650"/>
      <c r="F15" s="650"/>
      <c r="G15" s="650"/>
      <c r="H15" s="651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47"/>
      <c r="T15" s="410"/>
      <c r="U15" s="411"/>
      <c r="V15" s="46" t="s">
        <v>61</v>
      </c>
      <c r="W15" s="412"/>
      <c r="X15" s="413"/>
      <c r="Y15" s="447"/>
      <c r="Z15" s="447"/>
      <c r="AA15" s="387"/>
      <c r="AB15" s="392"/>
      <c r="AC15" s="393"/>
      <c r="AD15" s="393"/>
      <c r="AE15" s="393"/>
      <c r="AF15" s="394"/>
      <c r="AG15" s="461"/>
      <c r="AH15" s="462"/>
      <c r="AI15" s="462"/>
      <c r="AJ15" s="1215"/>
      <c r="AK15" s="405"/>
      <c r="AL15" s="405"/>
      <c r="AM15" s="405"/>
      <c r="AN15" s="405"/>
      <c r="AO15" s="405"/>
      <c r="AP15" s="405"/>
      <c r="AQ15" s="405"/>
      <c r="AR15" s="417"/>
    </row>
    <row r="16" spans="1:44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47"/>
      <c r="T16" s="410"/>
      <c r="U16" s="411"/>
      <c r="V16" s="46" t="s">
        <v>61</v>
      </c>
      <c r="W16" s="412"/>
      <c r="X16" s="413"/>
      <c r="Y16" s="447"/>
      <c r="Z16" s="447"/>
      <c r="AA16" s="387"/>
      <c r="AB16" s="392"/>
      <c r="AC16" s="393"/>
      <c r="AD16" s="393"/>
      <c r="AE16" s="393"/>
      <c r="AF16" s="394"/>
      <c r="AG16" s="414" t="s">
        <v>62</v>
      </c>
      <c r="AH16" s="408"/>
      <c r="AI16" s="415"/>
      <c r="AJ16" s="670"/>
      <c r="AK16" s="653"/>
      <c r="AL16" s="653"/>
      <c r="AM16" s="653"/>
      <c r="AN16" s="653"/>
      <c r="AO16" s="653"/>
      <c r="AP16" s="653"/>
      <c r="AQ16" s="653"/>
      <c r="AR16" s="671"/>
    </row>
    <row r="17" spans="1:44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48"/>
      <c r="T17" s="48"/>
      <c r="U17" s="48"/>
      <c r="V17" s="48"/>
      <c r="W17" s="48"/>
      <c r="X17" s="48"/>
      <c r="Y17" s="448"/>
      <c r="Z17" s="448"/>
      <c r="AA17" s="388"/>
      <c r="AB17" s="395"/>
      <c r="AC17" s="396"/>
      <c r="AD17" s="396"/>
      <c r="AE17" s="396"/>
      <c r="AF17" s="397"/>
      <c r="AG17" s="424" t="s">
        <v>63</v>
      </c>
      <c r="AH17" s="422"/>
      <c r="AI17" s="425"/>
      <c r="AJ17" s="672"/>
      <c r="AK17" s="646"/>
      <c r="AL17" s="646"/>
      <c r="AM17" s="646"/>
      <c r="AN17" s="646"/>
      <c r="AO17" s="646"/>
      <c r="AP17" s="646"/>
      <c r="AQ17" s="646"/>
      <c r="AR17" s="673"/>
    </row>
    <row r="18" spans="1:44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31"/>
    </row>
    <row r="19" spans="1:44" ht="13.5" customHeight="1">
      <c r="A19" s="655"/>
      <c r="B19" s="656"/>
      <c r="C19" s="656"/>
      <c r="D19" s="656"/>
      <c r="E19" s="656"/>
      <c r="F19" s="656"/>
      <c r="G19" s="656"/>
      <c r="H19" s="657"/>
      <c r="I19" s="613" t="s">
        <v>56</v>
      </c>
      <c r="J19" s="614"/>
      <c r="K19" s="615"/>
      <c r="L19" s="437"/>
      <c r="M19" s="390"/>
      <c r="N19" s="390"/>
      <c r="O19" s="390"/>
      <c r="P19" s="438"/>
      <c r="Q19" s="443"/>
      <c r="R19" s="1070"/>
      <c r="S19" s="446" t="s">
        <v>58</v>
      </c>
      <c r="T19" s="49"/>
      <c r="U19" s="49"/>
      <c r="V19" s="49"/>
      <c r="W19" s="49"/>
      <c r="X19" s="49"/>
      <c r="Y19" s="446" t="s">
        <v>59</v>
      </c>
      <c r="Z19" s="678"/>
      <c r="AA19" s="1060"/>
      <c r="AB19" s="389"/>
      <c r="AC19" s="390"/>
      <c r="AD19" s="390"/>
      <c r="AE19" s="390"/>
      <c r="AF19" s="391"/>
      <c r="AG19" s="613" t="s">
        <v>56</v>
      </c>
      <c r="AH19" s="614"/>
      <c r="AI19" s="614"/>
      <c r="AJ19" s="1221"/>
      <c r="AK19" s="402"/>
      <c r="AL19" s="402"/>
      <c r="AM19" s="402"/>
      <c r="AN19" s="402"/>
      <c r="AO19" s="402"/>
      <c r="AP19" s="402"/>
      <c r="AQ19" s="402"/>
      <c r="AR19" s="403"/>
    </row>
    <row r="20" spans="1:44" ht="13.5" customHeight="1">
      <c r="A20" s="649"/>
      <c r="B20" s="650"/>
      <c r="C20" s="650"/>
      <c r="D20" s="650"/>
      <c r="E20" s="650"/>
      <c r="F20" s="650"/>
      <c r="G20" s="650"/>
      <c r="H20" s="651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47"/>
      <c r="T20" s="410"/>
      <c r="U20" s="411"/>
      <c r="V20" s="46" t="s">
        <v>61</v>
      </c>
      <c r="W20" s="412"/>
      <c r="X20" s="413"/>
      <c r="Y20" s="447"/>
      <c r="Z20" s="447"/>
      <c r="AA20" s="387"/>
      <c r="AB20" s="392"/>
      <c r="AC20" s="393"/>
      <c r="AD20" s="393"/>
      <c r="AE20" s="393"/>
      <c r="AF20" s="394"/>
      <c r="AG20" s="461"/>
      <c r="AH20" s="462"/>
      <c r="AI20" s="462"/>
      <c r="AJ20" s="1220"/>
      <c r="AK20" s="471"/>
      <c r="AL20" s="471"/>
      <c r="AM20" s="471"/>
      <c r="AN20" s="471"/>
      <c r="AO20" s="471"/>
      <c r="AP20" s="471"/>
      <c r="AQ20" s="471"/>
      <c r="AR20" s="472"/>
    </row>
    <row r="21" spans="1:44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47"/>
      <c r="T21" s="410"/>
      <c r="U21" s="411"/>
      <c r="V21" s="46" t="s">
        <v>61</v>
      </c>
      <c r="W21" s="412"/>
      <c r="X21" s="413"/>
      <c r="Y21" s="447"/>
      <c r="Z21" s="447"/>
      <c r="AA21" s="387"/>
      <c r="AB21" s="392"/>
      <c r="AC21" s="393"/>
      <c r="AD21" s="393"/>
      <c r="AE21" s="393"/>
      <c r="AF21" s="394"/>
      <c r="AG21" s="414" t="s">
        <v>62</v>
      </c>
      <c r="AH21" s="408"/>
      <c r="AI21" s="415"/>
      <c r="AJ21" s="642"/>
      <c r="AK21" s="643"/>
      <c r="AL21" s="643"/>
      <c r="AM21" s="643"/>
      <c r="AN21" s="643"/>
      <c r="AO21" s="643"/>
      <c r="AP21" s="643"/>
      <c r="AQ21" s="643"/>
      <c r="AR21" s="644"/>
    </row>
    <row r="22" spans="1:44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48"/>
      <c r="T22" s="48"/>
      <c r="U22" s="48"/>
      <c r="V22" s="48"/>
      <c r="W22" s="48"/>
      <c r="X22" s="48"/>
      <c r="Y22" s="448"/>
      <c r="Z22" s="448"/>
      <c r="AA22" s="388"/>
      <c r="AB22" s="395"/>
      <c r="AC22" s="396"/>
      <c r="AD22" s="396"/>
      <c r="AE22" s="396"/>
      <c r="AF22" s="397"/>
      <c r="AG22" s="424" t="s">
        <v>63</v>
      </c>
      <c r="AH22" s="422"/>
      <c r="AI22" s="425"/>
      <c r="AJ22" s="648"/>
      <c r="AK22" s="422"/>
      <c r="AL22" s="422"/>
      <c r="AM22" s="422"/>
      <c r="AN22" s="422"/>
      <c r="AO22" s="422"/>
      <c r="AP22" s="422"/>
      <c r="AQ22" s="422"/>
      <c r="AR22" s="423"/>
    </row>
    <row r="23" spans="1:44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29"/>
      <c r="AQ23" s="429"/>
      <c r="AR23" s="431"/>
    </row>
    <row r="24" spans="1:44" ht="13.5" customHeight="1">
      <c r="A24" s="1217"/>
      <c r="B24" s="1218"/>
      <c r="C24" s="1218"/>
      <c r="D24" s="1218"/>
      <c r="E24" s="1218"/>
      <c r="F24" s="1218"/>
      <c r="G24" s="1218"/>
      <c r="H24" s="1219"/>
      <c r="I24" s="613" t="s">
        <v>56</v>
      </c>
      <c r="J24" s="614"/>
      <c r="K24" s="615"/>
      <c r="L24" s="437"/>
      <c r="M24" s="390"/>
      <c r="N24" s="390"/>
      <c r="O24" s="390"/>
      <c r="P24" s="438"/>
      <c r="Q24" s="443"/>
      <c r="R24" s="1070"/>
      <c r="S24" s="446" t="s">
        <v>58</v>
      </c>
      <c r="T24" s="49"/>
      <c r="U24" s="49"/>
      <c r="V24" s="49"/>
      <c r="W24" s="49"/>
      <c r="X24" s="49"/>
      <c r="Y24" s="446" t="s">
        <v>59</v>
      </c>
      <c r="Z24" s="678"/>
      <c r="AA24" s="1060"/>
      <c r="AB24" s="389"/>
      <c r="AC24" s="390"/>
      <c r="AD24" s="390"/>
      <c r="AE24" s="390"/>
      <c r="AF24" s="391"/>
      <c r="AG24" s="613" t="s">
        <v>56</v>
      </c>
      <c r="AH24" s="614"/>
      <c r="AI24" s="614"/>
      <c r="AJ24" s="1216"/>
      <c r="AK24" s="433"/>
      <c r="AL24" s="433"/>
      <c r="AM24" s="433"/>
      <c r="AN24" s="433"/>
      <c r="AO24" s="433"/>
      <c r="AP24" s="433"/>
      <c r="AQ24" s="433"/>
      <c r="AR24" s="638"/>
    </row>
    <row r="25" spans="1:44" ht="13.5" customHeight="1">
      <c r="A25" s="683"/>
      <c r="B25" s="684"/>
      <c r="C25" s="684"/>
      <c r="D25" s="684"/>
      <c r="E25" s="684"/>
      <c r="F25" s="684"/>
      <c r="G25" s="684"/>
      <c r="H25" s="685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47"/>
      <c r="T25" s="410"/>
      <c r="U25" s="411"/>
      <c r="V25" s="46" t="s">
        <v>61</v>
      </c>
      <c r="W25" s="412"/>
      <c r="X25" s="413"/>
      <c r="Y25" s="447"/>
      <c r="Z25" s="447"/>
      <c r="AA25" s="387"/>
      <c r="AB25" s="392"/>
      <c r="AC25" s="393"/>
      <c r="AD25" s="393"/>
      <c r="AE25" s="393"/>
      <c r="AF25" s="394"/>
      <c r="AG25" s="461"/>
      <c r="AH25" s="462"/>
      <c r="AI25" s="462"/>
      <c r="AJ25" s="1215"/>
      <c r="AK25" s="405"/>
      <c r="AL25" s="405"/>
      <c r="AM25" s="405"/>
      <c r="AN25" s="405"/>
      <c r="AO25" s="405"/>
      <c r="AP25" s="405"/>
      <c r="AQ25" s="405"/>
      <c r="AR25" s="417"/>
    </row>
    <row r="26" spans="1:44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47"/>
      <c r="T26" s="410"/>
      <c r="U26" s="411"/>
      <c r="V26" s="46" t="s">
        <v>61</v>
      </c>
      <c r="W26" s="412"/>
      <c r="X26" s="413"/>
      <c r="Y26" s="447"/>
      <c r="Z26" s="447"/>
      <c r="AA26" s="387"/>
      <c r="AB26" s="392"/>
      <c r="AC26" s="393"/>
      <c r="AD26" s="393"/>
      <c r="AE26" s="393"/>
      <c r="AF26" s="394"/>
      <c r="AG26" s="414" t="s">
        <v>62</v>
      </c>
      <c r="AH26" s="408"/>
      <c r="AI26" s="415"/>
      <c r="AJ26" s="416"/>
      <c r="AK26" s="405"/>
      <c r="AL26" s="405"/>
      <c r="AM26" s="405"/>
      <c r="AN26" s="405"/>
      <c r="AO26" s="405"/>
      <c r="AP26" s="405"/>
      <c r="AQ26" s="405"/>
      <c r="AR26" s="417"/>
    </row>
    <row r="27" spans="1:44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448"/>
      <c r="T27" s="48"/>
      <c r="U27" s="48"/>
      <c r="V27" s="48"/>
      <c r="W27" s="48"/>
      <c r="X27" s="48"/>
      <c r="Y27" s="448"/>
      <c r="Z27" s="448"/>
      <c r="AA27" s="388"/>
      <c r="AB27" s="619"/>
      <c r="AC27" s="617"/>
      <c r="AD27" s="617"/>
      <c r="AE27" s="617"/>
      <c r="AF27" s="620"/>
      <c r="AG27" s="632" t="s">
        <v>63</v>
      </c>
      <c r="AH27" s="629"/>
      <c r="AI27" s="633"/>
      <c r="AJ27" s="634"/>
      <c r="AK27" s="635"/>
      <c r="AL27" s="635"/>
      <c r="AM27" s="635"/>
      <c r="AN27" s="635"/>
      <c r="AO27" s="635"/>
      <c r="AP27" s="635"/>
      <c r="AQ27" s="635"/>
      <c r="AR27" s="636"/>
    </row>
    <row r="28" spans="1:44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</row>
    <row r="29" spans="1:44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</row>
    <row r="30" spans="1:44" ht="13.5" customHeight="1">
      <c r="A30" s="44" t="s">
        <v>47</v>
      </c>
      <c r="B30" s="15">
        <v>2</v>
      </c>
      <c r="C30" s="42" t="s">
        <v>296</v>
      </c>
      <c r="D30" s="38"/>
      <c r="E30" s="43"/>
      <c r="F30" s="43"/>
      <c r="K30" s="450" t="s">
        <v>49</v>
      </c>
      <c r="L30" s="450"/>
      <c r="M30" s="50" t="s">
        <v>291</v>
      </c>
      <c r="N30" s="43"/>
      <c r="O30" s="43"/>
      <c r="P30" s="43"/>
      <c r="Q30" s="43"/>
      <c r="R30" s="43"/>
      <c r="S30" s="43"/>
      <c r="T30" s="43"/>
      <c r="U30" s="43"/>
      <c r="V30" s="46" t="s">
        <v>51</v>
      </c>
      <c r="W30" s="38"/>
      <c r="X30" s="43"/>
      <c r="Y30" s="43"/>
      <c r="Z30" s="43"/>
      <c r="AA30" s="43"/>
      <c r="AB30" s="43"/>
      <c r="AC30" s="43"/>
      <c r="AD30" s="451" t="s">
        <v>52</v>
      </c>
      <c r="AE30" s="451"/>
      <c r="AF30" s="452">
        <v>45872</v>
      </c>
      <c r="AG30" s="452"/>
      <c r="AH30" s="452"/>
      <c r="AI30" s="452"/>
      <c r="AJ30" s="452"/>
      <c r="AK30" s="452"/>
      <c r="AL30" s="452" t="s">
        <v>53</v>
      </c>
      <c r="AM30" s="452"/>
      <c r="AN30" s="43" t="s">
        <v>54</v>
      </c>
      <c r="AO30" s="43"/>
      <c r="AP30" s="43"/>
      <c r="AQ30" s="43"/>
      <c r="AR30" s="43"/>
    </row>
    <row r="31" spans="1:44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</row>
    <row r="32" spans="1:44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</row>
    <row r="33" spans="1:44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430"/>
      <c r="AA33" s="430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3"/>
      <c r="AQ33" s="553"/>
      <c r="AR33" s="554"/>
    </row>
    <row r="34" spans="1:44" ht="13.5" customHeight="1">
      <c r="A34" s="1204"/>
      <c r="B34" s="1062"/>
      <c r="C34" s="1062"/>
      <c r="D34" s="1062"/>
      <c r="E34" s="1062"/>
      <c r="F34" s="1062"/>
      <c r="G34" s="1062"/>
      <c r="H34" s="1139"/>
      <c r="I34" s="1050" t="s">
        <v>56</v>
      </c>
      <c r="J34" s="1051"/>
      <c r="K34" s="1054"/>
      <c r="L34" s="1140" t="s">
        <v>71</v>
      </c>
      <c r="M34" s="1141"/>
      <c r="N34" s="1141"/>
      <c r="O34" s="1141"/>
      <c r="P34" s="1142"/>
      <c r="Q34" s="1105">
        <f>SUM(T35,T36)</f>
        <v>0</v>
      </c>
      <c r="R34" s="1106"/>
      <c r="S34" s="1110" t="s">
        <v>58</v>
      </c>
      <c r="T34" s="51"/>
      <c r="U34" s="51"/>
      <c r="V34" s="51"/>
      <c r="W34" s="51"/>
      <c r="X34" s="51"/>
      <c r="Y34" s="1110" t="s">
        <v>59</v>
      </c>
      <c r="Z34" s="1122">
        <f>SUM(W35,W36)</f>
        <v>0</v>
      </c>
      <c r="AA34" s="1310"/>
      <c r="AB34" s="1149" t="s">
        <v>74</v>
      </c>
      <c r="AC34" s="1141"/>
      <c r="AD34" s="1141"/>
      <c r="AE34" s="1141"/>
      <c r="AF34" s="1150"/>
      <c r="AG34" s="1200" t="s">
        <v>56</v>
      </c>
      <c r="AH34" s="1051"/>
      <c r="AI34" s="1201"/>
      <c r="AJ34" s="1195"/>
      <c r="AK34" s="1062"/>
      <c r="AL34" s="1062"/>
      <c r="AM34" s="1062"/>
      <c r="AN34" s="1062"/>
      <c r="AO34" s="1062"/>
      <c r="AP34" s="1062"/>
      <c r="AQ34" s="1062"/>
      <c r="AR34" s="1063"/>
    </row>
    <row r="35" spans="1:44" ht="13.5" customHeight="1">
      <c r="A35" s="1148"/>
      <c r="B35" s="1057"/>
      <c r="C35" s="1057"/>
      <c r="D35" s="1057"/>
      <c r="E35" s="1057"/>
      <c r="F35" s="1057"/>
      <c r="G35" s="1057"/>
      <c r="H35" s="1113"/>
      <c r="I35" s="1052"/>
      <c r="J35" s="1053"/>
      <c r="K35" s="1055"/>
      <c r="L35" s="1143"/>
      <c r="M35" s="1100"/>
      <c r="N35" s="1100"/>
      <c r="O35" s="1100"/>
      <c r="P35" s="1101"/>
      <c r="Q35" s="1107"/>
      <c r="R35" s="709"/>
      <c r="S35" s="709"/>
      <c r="T35" s="1117">
        <v>0</v>
      </c>
      <c r="U35" s="1118"/>
      <c r="V35" s="52" t="s">
        <v>61</v>
      </c>
      <c r="W35" s="1119">
        <v>0</v>
      </c>
      <c r="X35" s="1120"/>
      <c r="Y35" s="709"/>
      <c r="Z35" s="1311"/>
      <c r="AA35" s="1312"/>
      <c r="AB35" s="1128"/>
      <c r="AC35" s="1100"/>
      <c r="AD35" s="1100"/>
      <c r="AE35" s="1100"/>
      <c r="AF35" s="1129"/>
      <c r="AG35" s="1202"/>
      <c r="AH35" s="1053"/>
      <c r="AI35" s="1203"/>
      <c r="AJ35" s="1194"/>
      <c r="AK35" s="1057"/>
      <c r="AL35" s="1057"/>
      <c r="AM35" s="1057"/>
      <c r="AN35" s="1057"/>
      <c r="AO35" s="1057"/>
      <c r="AP35" s="1057"/>
      <c r="AQ35" s="1057"/>
      <c r="AR35" s="1058"/>
    </row>
    <row r="36" spans="1:44" ht="13.5" customHeight="1">
      <c r="A36" s="1148"/>
      <c r="B36" s="1057"/>
      <c r="C36" s="1057"/>
      <c r="D36" s="1057"/>
      <c r="E36" s="1057"/>
      <c r="F36" s="1057"/>
      <c r="G36" s="1057"/>
      <c r="H36" s="1113"/>
      <c r="I36" s="1114" t="s">
        <v>62</v>
      </c>
      <c r="J36" s="1115"/>
      <c r="K36" s="1116"/>
      <c r="L36" s="1143"/>
      <c r="M36" s="1100"/>
      <c r="N36" s="1100"/>
      <c r="O36" s="1100"/>
      <c r="P36" s="1101"/>
      <c r="Q36" s="1107"/>
      <c r="R36" s="709"/>
      <c r="S36" s="709"/>
      <c r="T36" s="1117">
        <v>0</v>
      </c>
      <c r="U36" s="1118"/>
      <c r="V36" s="52" t="s">
        <v>61</v>
      </c>
      <c r="W36" s="1119">
        <v>0</v>
      </c>
      <c r="X36" s="1120"/>
      <c r="Y36" s="709"/>
      <c r="Z36" s="1311"/>
      <c r="AA36" s="1312"/>
      <c r="AB36" s="1128"/>
      <c r="AC36" s="1100"/>
      <c r="AD36" s="1100"/>
      <c r="AE36" s="1100"/>
      <c r="AF36" s="1129"/>
      <c r="AG36" s="1180" t="s">
        <v>62</v>
      </c>
      <c r="AH36" s="1115"/>
      <c r="AI36" s="1193"/>
      <c r="AJ36" s="1194"/>
      <c r="AK36" s="1057"/>
      <c r="AL36" s="1057"/>
      <c r="AM36" s="1057"/>
      <c r="AN36" s="1057"/>
      <c r="AO36" s="1057"/>
      <c r="AP36" s="1057"/>
      <c r="AQ36" s="1057"/>
      <c r="AR36" s="1058"/>
    </row>
    <row r="37" spans="1:44" ht="13.5" customHeight="1" thickBot="1">
      <c r="A37" s="1156"/>
      <c r="B37" s="1090"/>
      <c r="C37" s="1090"/>
      <c r="D37" s="1090"/>
      <c r="E37" s="1090"/>
      <c r="F37" s="1090"/>
      <c r="G37" s="1090"/>
      <c r="H37" s="1157"/>
      <c r="I37" s="1083" t="s">
        <v>63</v>
      </c>
      <c r="J37" s="1084"/>
      <c r="K37" s="1085"/>
      <c r="L37" s="1144"/>
      <c r="M37" s="1145"/>
      <c r="N37" s="1145"/>
      <c r="O37" s="1145"/>
      <c r="P37" s="1146"/>
      <c r="Q37" s="1108"/>
      <c r="R37" s="1109"/>
      <c r="S37" s="1109"/>
      <c r="T37" s="53"/>
      <c r="U37" s="53"/>
      <c r="V37" s="53"/>
      <c r="W37" s="53"/>
      <c r="X37" s="53"/>
      <c r="Y37" s="1109"/>
      <c r="Z37" s="1313"/>
      <c r="AA37" s="1314"/>
      <c r="AB37" s="1151"/>
      <c r="AC37" s="1145"/>
      <c r="AD37" s="1145"/>
      <c r="AE37" s="1145"/>
      <c r="AF37" s="1152"/>
      <c r="AG37" s="1190" t="s">
        <v>63</v>
      </c>
      <c r="AH37" s="1084"/>
      <c r="AI37" s="1196"/>
      <c r="AJ37" s="1197"/>
      <c r="AK37" s="1198"/>
      <c r="AL37" s="1198"/>
      <c r="AM37" s="1198"/>
      <c r="AN37" s="1198"/>
      <c r="AO37" s="1198"/>
      <c r="AP37" s="1198"/>
      <c r="AQ37" s="1198"/>
      <c r="AR37" s="1199"/>
    </row>
    <row r="38" spans="1:44" ht="13.5" customHeight="1" thickBot="1">
      <c r="A38" s="1135" t="s">
        <v>65</v>
      </c>
      <c r="B38" s="1136"/>
      <c r="C38" s="1136"/>
      <c r="D38" s="1136"/>
      <c r="E38" s="1136"/>
      <c r="F38" s="1136"/>
      <c r="G38" s="1136"/>
      <c r="H38" s="1136"/>
      <c r="I38" s="1136"/>
      <c r="J38" s="1136"/>
      <c r="K38" s="1136"/>
      <c r="L38" s="1136"/>
      <c r="M38" s="1136"/>
      <c r="N38" s="1136"/>
      <c r="O38" s="1136"/>
      <c r="P38" s="1136"/>
      <c r="Q38" s="1094"/>
      <c r="R38" s="1094"/>
      <c r="S38" s="1094"/>
      <c r="T38" s="1094"/>
      <c r="U38" s="1094"/>
      <c r="V38" s="1094"/>
      <c r="W38" s="1094"/>
      <c r="X38" s="1094"/>
      <c r="Y38" s="1094"/>
      <c r="Z38" s="1094"/>
      <c r="AA38" s="1094"/>
      <c r="AB38" s="1136"/>
      <c r="AC38" s="1136"/>
      <c r="AD38" s="1136"/>
      <c r="AE38" s="1136"/>
      <c r="AF38" s="1136"/>
      <c r="AG38" s="1136"/>
      <c r="AH38" s="1136"/>
      <c r="AI38" s="1136"/>
      <c r="AJ38" s="1136"/>
      <c r="AK38" s="1136"/>
      <c r="AL38" s="1136"/>
      <c r="AM38" s="1136"/>
      <c r="AN38" s="1136"/>
      <c r="AO38" s="1136"/>
      <c r="AP38" s="1136"/>
      <c r="AQ38" s="1136"/>
      <c r="AR38" s="1137"/>
    </row>
    <row r="39" spans="1:44" ht="13.5" customHeight="1">
      <c r="A39" s="1318" t="s">
        <v>292</v>
      </c>
      <c r="B39" s="1319"/>
      <c r="C39" s="1319"/>
      <c r="D39" s="1319"/>
      <c r="E39" s="1319"/>
      <c r="F39" s="1319"/>
      <c r="G39" s="1319"/>
      <c r="H39" s="1320"/>
      <c r="I39" s="1050" t="s">
        <v>56</v>
      </c>
      <c r="J39" s="1051"/>
      <c r="K39" s="1054"/>
      <c r="L39" s="1140" t="s">
        <v>69</v>
      </c>
      <c r="M39" s="1141"/>
      <c r="N39" s="1141"/>
      <c r="O39" s="1141"/>
      <c r="P39" s="1142"/>
      <c r="Q39" s="1105">
        <f>SUM(T40,T41)</f>
        <v>2</v>
      </c>
      <c r="R39" s="1106"/>
      <c r="S39" s="1110" t="s">
        <v>58</v>
      </c>
      <c r="T39" s="51"/>
      <c r="U39" s="51"/>
      <c r="V39" s="51"/>
      <c r="W39" s="51"/>
      <c r="X39" s="51"/>
      <c r="Y39" s="1110" t="s">
        <v>59</v>
      </c>
      <c r="Z39" s="1122">
        <f>SUM(W40,W41)</f>
        <v>1</v>
      </c>
      <c r="AA39" s="1310"/>
      <c r="AB39" s="1149" t="s">
        <v>72</v>
      </c>
      <c r="AC39" s="1141"/>
      <c r="AD39" s="1141"/>
      <c r="AE39" s="1141"/>
      <c r="AF39" s="1150"/>
      <c r="AG39" s="1050" t="s">
        <v>56</v>
      </c>
      <c r="AH39" s="1051"/>
      <c r="AI39" s="1051"/>
      <c r="AJ39" s="1324" t="s">
        <v>294</v>
      </c>
      <c r="AK39" s="1325"/>
      <c r="AL39" s="1325"/>
      <c r="AM39" s="1325"/>
      <c r="AN39" s="1325"/>
      <c r="AO39" s="1325"/>
      <c r="AP39" s="1325"/>
      <c r="AQ39" s="1325"/>
      <c r="AR39" s="1326"/>
    </row>
    <row r="40" spans="1:44" ht="13.5" customHeight="1">
      <c r="A40" s="1321"/>
      <c r="B40" s="1322"/>
      <c r="C40" s="1322"/>
      <c r="D40" s="1322"/>
      <c r="E40" s="1322"/>
      <c r="F40" s="1322"/>
      <c r="G40" s="1322"/>
      <c r="H40" s="1323"/>
      <c r="I40" s="1052"/>
      <c r="J40" s="1053"/>
      <c r="K40" s="1055"/>
      <c r="L40" s="1143"/>
      <c r="M40" s="1100"/>
      <c r="N40" s="1100"/>
      <c r="O40" s="1100"/>
      <c r="P40" s="1101"/>
      <c r="Q40" s="1107"/>
      <c r="R40" s="709"/>
      <c r="S40" s="709"/>
      <c r="T40" s="1117">
        <v>1</v>
      </c>
      <c r="U40" s="1118"/>
      <c r="V40" s="52" t="s">
        <v>61</v>
      </c>
      <c r="W40" s="1119">
        <v>0</v>
      </c>
      <c r="X40" s="1120"/>
      <c r="Y40" s="709"/>
      <c r="Z40" s="1311"/>
      <c r="AA40" s="1312"/>
      <c r="AB40" s="1128"/>
      <c r="AC40" s="1100"/>
      <c r="AD40" s="1100"/>
      <c r="AE40" s="1100"/>
      <c r="AF40" s="1129"/>
      <c r="AG40" s="1052"/>
      <c r="AH40" s="1053"/>
      <c r="AI40" s="1053"/>
      <c r="AJ40" s="1327"/>
      <c r="AK40" s="1328"/>
      <c r="AL40" s="1328"/>
      <c r="AM40" s="1328"/>
      <c r="AN40" s="1328"/>
      <c r="AO40" s="1328"/>
      <c r="AP40" s="1328"/>
      <c r="AQ40" s="1328"/>
      <c r="AR40" s="1329"/>
    </row>
    <row r="41" spans="1:44" ht="13.5" customHeight="1">
      <c r="A41" s="1315" t="s">
        <v>293</v>
      </c>
      <c r="B41" s="1316"/>
      <c r="C41" s="1316"/>
      <c r="D41" s="1316"/>
      <c r="E41" s="1316"/>
      <c r="F41" s="1316"/>
      <c r="G41" s="1316"/>
      <c r="H41" s="1317"/>
      <c r="I41" s="1114" t="s">
        <v>62</v>
      </c>
      <c r="J41" s="1115"/>
      <c r="K41" s="1116"/>
      <c r="L41" s="1143"/>
      <c r="M41" s="1100"/>
      <c r="N41" s="1100"/>
      <c r="O41" s="1100"/>
      <c r="P41" s="1101"/>
      <c r="Q41" s="1107"/>
      <c r="R41" s="709"/>
      <c r="S41" s="709"/>
      <c r="T41" s="1117">
        <v>1</v>
      </c>
      <c r="U41" s="1118"/>
      <c r="V41" s="52" t="s">
        <v>61</v>
      </c>
      <c r="W41" s="1119">
        <v>1</v>
      </c>
      <c r="X41" s="1120"/>
      <c r="Y41" s="709"/>
      <c r="Z41" s="1311"/>
      <c r="AA41" s="1312"/>
      <c r="AB41" s="1128"/>
      <c r="AC41" s="1100"/>
      <c r="AD41" s="1100"/>
      <c r="AE41" s="1100"/>
      <c r="AF41" s="1129"/>
      <c r="AG41" s="1180" t="s">
        <v>62</v>
      </c>
      <c r="AH41" s="1115"/>
      <c r="AI41" s="1121"/>
      <c r="AJ41" s="1181"/>
      <c r="AK41" s="1182"/>
      <c r="AL41" s="1182"/>
      <c r="AM41" s="1182"/>
      <c r="AN41" s="1182"/>
      <c r="AO41" s="1182"/>
      <c r="AP41" s="1182"/>
      <c r="AQ41" s="1182"/>
      <c r="AR41" s="1183"/>
    </row>
    <row r="42" spans="1:44" ht="13.5" customHeight="1" thickBot="1">
      <c r="A42" s="1187"/>
      <c r="B42" s="1188"/>
      <c r="C42" s="1188"/>
      <c r="D42" s="1188"/>
      <c r="E42" s="1188"/>
      <c r="F42" s="1188"/>
      <c r="G42" s="1188"/>
      <c r="H42" s="1189"/>
      <c r="I42" s="1083" t="s">
        <v>63</v>
      </c>
      <c r="J42" s="1084"/>
      <c r="K42" s="1085"/>
      <c r="L42" s="1144"/>
      <c r="M42" s="1145"/>
      <c r="N42" s="1145"/>
      <c r="O42" s="1145"/>
      <c r="P42" s="1146"/>
      <c r="Q42" s="1108"/>
      <c r="R42" s="1109"/>
      <c r="S42" s="1109"/>
      <c r="T42" s="53"/>
      <c r="U42" s="53"/>
      <c r="V42" s="53"/>
      <c r="W42" s="53"/>
      <c r="X42" s="53"/>
      <c r="Y42" s="1109"/>
      <c r="Z42" s="1313"/>
      <c r="AA42" s="1314"/>
      <c r="AB42" s="1151"/>
      <c r="AC42" s="1145"/>
      <c r="AD42" s="1145"/>
      <c r="AE42" s="1145"/>
      <c r="AF42" s="1152"/>
      <c r="AG42" s="1190" t="s">
        <v>63</v>
      </c>
      <c r="AH42" s="1084"/>
      <c r="AI42" s="1086"/>
      <c r="AJ42" s="1191"/>
      <c r="AK42" s="1188"/>
      <c r="AL42" s="1188"/>
      <c r="AM42" s="1188"/>
      <c r="AN42" s="1188"/>
      <c r="AO42" s="1188"/>
      <c r="AP42" s="1188"/>
      <c r="AQ42" s="1188"/>
      <c r="AR42" s="1192"/>
    </row>
    <row r="43" spans="1:44" ht="13.5" customHeight="1" thickBot="1">
      <c r="A43" s="1135" t="s">
        <v>73</v>
      </c>
      <c r="B43" s="1136"/>
      <c r="C43" s="1136"/>
      <c r="D43" s="1136"/>
      <c r="E43" s="1136"/>
      <c r="F43" s="1136"/>
      <c r="G43" s="1136"/>
      <c r="H43" s="1136"/>
      <c r="I43" s="1136"/>
      <c r="J43" s="1136"/>
      <c r="K43" s="1136"/>
      <c r="L43" s="1136"/>
      <c r="M43" s="1136"/>
      <c r="N43" s="1136"/>
      <c r="O43" s="1136"/>
      <c r="P43" s="1136"/>
      <c r="Q43" s="1094"/>
      <c r="R43" s="1094"/>
      <c r="S43" s="1094"/>
      <c r="T43" s="1094"/>
      <c r="U43" s="1094"/>
      <c r="V43" s="1094"/>
      <c r="W43" s="1094"/>
      <c r="X43" s="1094"/>
      <c r="Y43" s="1094"/>
      <c r="Z43" s="1094"/>
      <c r="AA43" s="1094"/>
      <c r="AB43" s="1136"/>
      <c r="AC43" s="1136"/>
      <c r="AD43" s="1136"/>
      <c r="AE43" s="1136"/>
      <c r="AF43" s="1136"/>
      <c r="AG43" s="1136"/>
      <c r="AH43" s="1136"/>
      <c r="AI43" s="1136"/>
      <c r="AJ43" s="1136"/>
      <c r="AK43" s="1136"/>
      <c r="AL43" s="1136"/>
      <c r="AM43" s="1136"/>
      <c r="AN43" s="1136"/>
      <c r="AO43" s="1136"/>
      <c r="AP43" s="1136"/>
      <c r="AQ43" s="1136"/>
      <c r="AR43" s="1137"/>
    </row>
    <row r="44" spans="1:44" ht="13.5" customHeight="1">
      <c r="A44" s="1337" t="s">
        <v>295</v>
      </c>
      <c r="B44" s="1338"/>
      <c r="C44" s="1338"/>
      <c r="D44" s="1338"/>
      <c r="E44" s="1338"/>
      <c r="F44" s="1338"/>
      <c r="G44" s="1338"/>
      <c r="H44" s="1339"/>
      <c r="I44" s="1050" t="s">
        <v>56</v>
      </c>
      <c r="J44" s="1051"/>
      <c r="K44" s="1054"/>
      <c r="L44" s="1140" t="s">
        <v>75</v>
      </c>
      <c r="M44" s="1141"/>
      <c r="N44" s="1141"/>
      <c r="O44" s="1141"/>
      <c r="P44" s="1142"/>
      <c r="Q44" s="1105">
        <f>T46+T48</f>
        <v>8</v>
      </c>
      <c r="R44" s="1106"/>
      <c r="S44" s="1110" t="s">
        <v>58</v>
      </c>
      <c r="T44" s="51"/>
      <c r="U44" s="51"/>
      <c r="V44" s="51"/>
      <c r="W44" s="51"/>
      <c r="X44" s="51"/>
      <c r="Y44" s="1110" t="s">
        <v>59</v>
      </c>
      <c r="Z44" s="1122">
        <f>SUM(W46,W48)</f>
        <v>0</v>
      </c>
      <c r="AA44" s="1310"/>
      <c r="AB44" s="1149" t="s">
        <v>70</v>
      </c>
      <c r="AC44" s="1141"/>
      <c r="AD44" s="1141"/>
      <c r="AE44" s="1141"/>
      <c r="AF44" s="1150"/>
      <c r="AG44" s="1200" t="s">
        <v>56</v>
      </c>
      <c r="AH44" s="1051"/>
      <c r="AI44" s="1348"/>
      <c r="AJ44" s="1352"/>
      <c r="AK44" s="1353"/>
      <c r="AL44" s="1353"/>
      <c r="AM44" s="1353"/>
      <c r="AN44" s="1353"/>
      <c r="AO44" s="1353"/>
      <c r="AP44" s="1353"/>
      <c r="AQ44" s="1353"/>
      <c r="AR44" s="1354"/>
    </row>
    <row r="45" spans="1:44" ht="13.5" customHeight="1">
      <c r="A45" s="1340"/>
      <c r="B45" s="1341"/>
      <c r="C45" s="1341"/>
      <c r="D45" s="1341"/>
      <c r="E45" s="1341"/>
      <c r="F45" s="1341"/>
      <c r="G45" s="1341"/>
      <c r="H45" s="1342"/>
      <c r="I45" s="1346"/>
      <c r="J45" s="1334"/>
      <c r="K45" s="1347"/>
      <c r="L45" s="1330"/>
      <c r="M45" s="1331"/>
      <c r="N45" s="1331"/>
      <c r="O45" s="1331"/>
      <c r="P45" s="1332"/>
      <c r="Q45" s="1333"/>
      <c r="R45" s="709"/>
      <c r="S45" s="1334"/>
      <c r="T45" s="143"/>
      <c r="U45" s="143"/>
      <c r="V45" s="143"/>
      <c r="W45" s="143"/>
      <c r="X45" s="143"/>
      <c r="Y45" s="1334"/>
      <c r="Z45" s="1311"/>
      <c r="AA45" s="1312"/>
      <c r="AB45" s="1335"/>
      <c r="AC45" s="1331"/>
      <c r="AD45" s="1331"/>
      <c r="AE45" s="1331"/>
      <c r="AF45" s="1336"/>
      <c r="AG45" s="1349"/>
      <c r="AH45" s="1334"/>
      <c r="AI45" s="1350"/>
      <c r="AJ45" s="1355"/>
      <c r="AK45" s="1356"/>
      <c r="AL45" s="1356"/>
      <c r="AM45" s="1356"/>
      <c r="AN45" s="1356"/>
      <c r="AO45" s="1356"/>
      <c r="AP45" s="1356"/>
      <c r="AQ45" s="1356"/>
      <c r="AR45" s="1357"/>
    </row>
    <row r="46" spans="1:44" ht="13.5" customHeight="1">
      <c r="A46" s="1340"/>
      <c r="B46" s="1341"/>
      <c r="C46" s="1341"/>
      <c r="D46" s="1341"/>
      <c r="E46" s="1341"/>
      <c r="F46" s="1341"/>
      <c r="G46" s="1341"/>
      <c r="H46" s="1342"/>
      <c r="I46" s="1346"/>
      <c r="J46" s="1334"/>
      <c r="K46" s="1347"/>
      <c r="L46" s="1143"/>
      <c r="M46" s="1100"/>
      <c r="N46" s="1100"/>
      <c r="O46" s="1100"/>
      <c r="P46" s="1101"/>
      <c r="Q46" s="1107"/>
      <c r="R46" s="709"/>
      <c r="S46" s="709"/>
      <c r="T46" s="1117">
        <v>1</v>
      </c>
      <c r="U46" s="1118"/>
      <c r="V46" s="52" t="s">
        <v>61</v>
      </c>
      <c r="W46" s="1119">
        <v>0</v>
      </c>
      <c r="X46" s="1120"/>
      <c r="Y46" s="709"/>
      <c r="Z46" s="1311"/>
      <c r="AA46" s="1312"/>
      <c r="AB46" s="1128"/>
      <c r="AC46" s="1100"/>
      <c r="AD46" s="1100"/>
      <c r="AE46" s="1100"/>
      <c r="AF46" s="1129"/>
      <c r="AG46" s="1349"/>
      <c r="AH46" s="1334"/>
      <c r="AI46" s="1350"/>
      <c r="AJ46" s="1355"/>
      <c r="AK46" s="1356"/>
      <c r="AL46" s="1356"/>
      <c r="AM46" s="1356"/>
      <c r="AN46" s="1356"/>
      <c r="AO46" s="1356"/>
      <c r="AP46" s="1356"/>
      <c r="AQ46" s="1356"/>
      <c r="AR46" s="1357"/>
    </row>
    <row r="47" spans="1:44" ht="13.5" customHeight="1">
      <c r="A47" s="1343"/>
      <c r="B47" s="1344"/>
      <c r="C47" s="1344"/>
      <c r="D47" s="1344"/>
      <c r="E47" s="1344"/>
      <c r="F47" s="1344"/>
      <c r="G47" s="1344"/>
      <c r="H47" s="1345"/>
      <c r="I47" s="1052"/>
      <c r="J47" s="1053"/>
      <c r="K47" s="1055"/>
      <c r="L47" s="1143"/>
      <c r="M47" s="1100"/>
      <c r="N47" s="1100"/>
      <c r="O47" s="1100"/>
      <c r="P47" s="1101"/>
      <c r="Q47" s="1107"/>
      <c r="R47" s="709"/>
      <c r="S47" s="709"/>
      <c r="T47" s="138"/>
      <c r="U47" s="139"/>
      <c r="V47" s="52"/>
      <c r="W47" s="140"/>
      <c r="X47" s="141"/>
      <c r="Y47" s="709"/>
      <c r="Z47" s="1311"/>
      <c r="AA47" s="1312"/>
      <c r="AB47" s="1128"/>
      <c r="AC47" s="1100"/>
      <c r="AD47" s="1100"/>
      <c r="AE47" s="1100"/>
      <c r="AF47" s="1129"/>
      <c r="AG47" s="1202"/>
      <c r="AH47" s="1053"/>
      <c r="AI47" s="1351"/>
      <c r="AJ47" s="1358"/>
      <c r="AK47" s="1359"/>
      <c r="AL47" s="1359"/>
      <c r="AM47" s="1359"/>
      <c r="AN47" s="1359"/>
      <c r="AO47" s="1359"/>
      <c r="AP47" s="1359"/>
      <c r="AQ47" s="1359"/>
      <c r="AR47" s="1360"/>
    </row>
    <row r="48" spans="1:44" ht="13.5" customHeight="1">
      <c r="A48" s="1315"/>
      <c r="B48" s="1316"/>
      <c r="C48" s="1316"/>
      <c r="D48" s="1316"/>
      <c r="E48" s="1316"/>
      <c r="F48" s="1316"/>
      <c r="G48" s="1316"/>
      <c r="H48" s="1317"/>
      <c r="I48" s="1114" t="s">
        <v>62</v>
      </c>
      <c r="J48" s="1115"/>
      <c r="K48" s="1116"/>
      <c r="L48" s="1143"/>
      <c r="M48" s="1100"/>
      <c r="N48" s="1100"/>
      <c r="O48" s="1100"/>
      <c r="P48" s="1101"/>
      <c r="Q48" s="1107"/>
      <c r="R48" s="709"/>
      <c r="S48" s="709"/>
      <c r="T48" s="1117">
        <v>7</v>
      </c>
      <c r="U48" s="1118"/>
      <c r="V48" s="52" t="s">
        <v>61</v>
      </c>
      <c r="W48" s="1119">
        <v>0</v>
      </c>
      <c r="X48" s="1120"/>
      <c r="Y48" s="709"/>
      <c r="Z48" s="1311"/>
      <c r="AA48" s="1312"/>
      <c r="AB48" s="1128"/>
      <c r="AC48" s="1100"/>
      <c r="AD48" s="1100"/>
      <c r="AE48" s="1100"/>
      <c r="AF48" s="1129"/>
      <c r="AG48" s="1180" t="s">
        <v>62</v>
      </c>
      <c r="AH48" s="1115"/>
      <c r="AI48" s="1121"/>
      <c r="AJ48" s="1181"/>
      <c r="AK48" s="1182"/>
      <c r="AL48" s="1182"/>
      <c r="AM48" s="1182"/>
      <c r="AN48" s="1182"/>
      <c r="AO48" s="1182"/>
      <c r="AP48" s="1182"/>
      <c r="AQ48" s="1182"/>
      <c r="AR48" s="1183"/>
    </row>
    <row r="49" spans="1:44" ht="13.5" customHeight="1" thickBot="1">
      <c r="A49" s="1160"/>
      <c r="B49" s="1161"/>
      <c r="C49" s="1161"/>
      <c r="D49" s="1161"/>
      <c r="E49" s="1161"/>
      <c r="F49" s="1161"/>
      <c r="G49" s="1161"/>
      <c r="H49" s="1162"/>
      <c r="I49" s="1163" t="s">
        <v>63</v>
      </c>
      <c r="J49" s="1164"/>
      <c r="K49" s="1165"/>
      <c r="L49" s="1176"/>
      <c r="M49" s="1103"/>
      <c r="N49" s="1103"/>
      <c r="O49" s="1103"/>
      <c r="P49" s="1104"/>
      <c r="Q49" s="1108"/>
      <c r="R49" s="1109"/>
      <c r="S49" s="1109"/>
      <c r="T49" s="53"/>
      <c r="U49" s="53"/>
      <c r="V49" s="53"/>
      <c r="W49" s="53"/>
      <c r="X49" s="53"/>
      <c r="Y49" s="1109"/>
      <c r="Z49" s="1313"/>
      <c r="AA49" s="1314"/>
      <c r="AB49" s="1130"/>
      <c r="AC49" s="1103"/>
      <c r="AD49" s="1103"/>
      <c r="AE49" s="1103"/>
      <c r="AF49" s="1131"/>
      <c r="AG49" s="1166" t="s">
        <v>63</v>
      </c>
      <c r="AH49" s="1164"/>
      <c r="AI49" s="1167"/>
      <c r="AJ49" s="1168"/>
      <c r="AK49" s="1161"/>
      <c r="AL49" s="1161"/>
      <c r="AM49" s="1161"/>
      <c r="AN49" s="1161"/>
      <c r="AO49" s="1161"/>
      <c r="AP49" s="1161"/>
      <c r="AQ49" s="1161"/>
      <c r="AR49" s="1169"/>
    </row>
    <row r="50" spans="1:44" ht="13.5" customHeigh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</row>
    <row r="51" spans="1:44" ht="13.5" customHeight="1">
      <c r="A51" s="44" t="s">
        <v>47</v>
      </c>
      <c r="B51" s="15"/>
      <c r="C51" s="42" t="s">
        <v>48</v>
      </c>
      <c r="D51" s="38"/>
      <c r="E51" s="43"/>
      <c r="F51" s="43"/>
      <c r="G51" s="450" t="s">
        <v>49</v>
      </c>
      <c r="H51" s="450"/>
      <c r="I51" s="50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6" t="s">
        <v>51</v>
      </c>
      <c r="W51" s="38"/>
      <c r="X51" s="43"/>
      <c r="Y51" s="43"/>
      <c r="Z51" s="43"/>
      <c r="AA51" s="43"/>
      <c r="AB51" s="43"/>
      <c r="AC51" s="43"/>
      <c r="AD51" s="451" t="s">
        <v>52</v>
      </c>
      <c r="AE51" s="451"/>
      <c r="AF51" s="452"/>
      <c r="AG51" s="452"/>
      <c r="AH51" s="452"/>
      <c r="AI51" s="452"/>
      <c r="AJ51" s="452"/>
      <c r="AK51" s="452"/>
      <c r="AL51" s="452"/>
      <c r="AM51" s="452"/>
      <c r="AN51" s="43"/>
      <c r="AO51" s="43"/>
      <c r="AP51" s="43"/>
      <c r="AQ51" s="43"/>
      <c r="AR51" s="43"/>
    </row>
    <row r="52" spans="1:44" ht="13.5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</row>
    <row r="53" spans="1:44" ht="13.5" customHeight="1" thickBot="1">
      <c r="A53" s="47" t="s">
        <v>3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</row>
    <row r="54" spans="1:44" ht="13.5" customHeight="1" thickBot="1">
      <c r="A54" s="552" t="s">
        <v>64</v>
      </c>
      <c r="B54" s="553"/>
      <c r="C54" s="553"/>
      <c r="D54" s="553"/>
      <c r="E54" s="553"/>
      <c r="F54" s="553"/>
      <c r="G54" s="553"/>
      <c r="H54" s="553"/>
      <c r="I54" s="553"/>
      <c r="J54" s="553"/>
      <c r="K54" s="553"/>
      <c r="L54" s="553"/>
      <c r="M54" s="553"/>
      <c r="N54" s="553"/>
      <c r="O54" s="553"/>
      <c r="P54" s="553"/>
      <c r="Q54" s="430"/>
      <c r="R54" s="430"/>
      <c r="S54" s="430"/>
      <c r="T54" s="430"/>
      <c r="U54" s="430"/>
      <c r="V54" s="430"/>
      <c r="W54" s="430"/>
      <c r="X54" s="430"/>
      <c r="Y54" s="430"/>
      <c r="Z54" s="430"/>
      <c r="AA54" s="430"/>
      <c r="AB54" s="553"/>
      <c r="AC54" s="553"/>
      <c r="AD54" s="553"/>
      <c r="AE54" s="553"/>
      <c r="AF54" s="553"/>
      <c r="AG54" s="553"/>
      <c r="AH54" s="553"/>
      <c r="AI54" s="553"/>
      <c r="AJ54" s="553"/>
      <c r="AK54" s="553"/>
      <c r="AL54" s="553"/>
      <c r="AM54" s="553"/>
      <c r="AN54" s="553"/>
      <c r="AO54" s="553"/>
      <c r="AP54" s="553"/>
      <c r="AQ54" s="553"/>
      <c r="AR54" s="554"/>
    </row>
    <row r="55" spans="1:44" ht="13.5" customHeight="1">
      <c r="A55" s="1158"/>
      <c r="B55" s="1154"/>
      <c r="C55" s="1154"/>
      <c r="D55" s="1154"/>
      <c r="E55" s="1154"/>
      <c r="F55" s="1154"/>
      <c r="G55" s="1154"/>
      <c r="H55" s="1159"/>
      <c r="I55" s="1050" t="s">
        <v>56</v>
      </c>
      <c r="J55" s="1051"/>
      <c r="K55" s="1054"/>
      <c r="L55" s="1140"/>
      <c r="M55" s="1141"/>
      <c r="N55" s="1141"/>
      <c r="O55" s="1141"/>
      <c r="P55" s="1142"/>
      <c r="Q55" s="1105"/>
      <c r="R55" s="1106"/>
      <c r="S55" s="1110" t="s">
        <v>58</v>
      </c>
      <c r="T55" s="51"/>
      <c r="U55" s="51"/>
      <c r="V55" s="51"/>
      <c r="W55" s="51"/>
      <c r="X55" s="51"/>
      <c r="Y55" s="1110" t="s">
        <v>59</v>
      </c>
      <c r="Z55" s="1122"/>
      <c r="AA55" s="1123"/>
      <c r="AB55" s="1149"/>
      <c r="AC55" s="1141"/>
      <c r="AD55" s="1141"/>
      <c r="AE55" s="1141"/>
      <c r="AF55" s="1150"/>
      <c r="AG55" s="1050" t="s">
        <v>56</v>
      </c>
      <c r="AH55" s="1051"/>
      <c r="AI55" s="1051"/>
      <c r="AJ55" s="1061"/>
      <c r="AK55" s="1062"/>
      <c r="AL55" s="1062"/>
      <c r="AM55" s="1062"/>
      <c r="AN55" s="1062"/>
      <c r="AO55" s="1062"/>
      <c r="AP55" s="1062"/>
      <c r="AQ55" s="1062"/>
      <c r="AR55" s="1063"/>
    </row>
    <row r="56" spans="1:44" ht="13.5" customHeight="1">
      <c r="A56" s="1172"/>
      <c r="B56" s="1057"/>
      <c r="C56" s="1057"/>
      <c r="D56" s="1057"/>
      <c r="E56" s="1057"/>
      <c r="F56" s="1057"/>
      <c r="G56" s="1057"/>
      <c r="H56" s="1113"/>
      <c r="I56" s="1052"/>
      <c r="J56" s="1053"/>
      <c r="K56" s="1055"/>
      <c r="L56" s="1143"/>
      <c r="M56" s="1100"/>
      <c r="N56" s="1100"/>
      <c r="O56" s="1100"/>
      <c r="P56" s="1101"/>
      <c r="Q56" s="1107"/>
      <c r="R56" s="709"/>
      <c r="S56" s="709"/>
      <c r="T56" s="1117"/>
      <c r="U56" s="1118"/>
      <c r="V56" s="52" t="s">
        <v>61</v>
      </c>
      <c r="W56" s="1119"/>
      <c r="X56" s="1120"/>
      <c r="Y56" s="709"/>
      <c r="Z56" s="709"/>
      <c r="AA56" s="1124"/>
      <c r="AB56" s="1128"/>
      <c r="AC56" s="1100"/>
      <c r="AD56" s="1100"/>
      <c r="AE56" s="1100"/>
      <c r="AF56" s="1129"/>
      <c r="AG56" s="1052"/>
      <c r="AH56" s="1053"/>
      <c r="AI56" s="1053"/>
      <c r="AJ56" s="1056"/>
      <c r="AK56" s="1057"/>
      <c r="AL56" s="1057"/>
      <c r="AM56" s="1057"/>
      <c r="AN56" s="1057"/>
      <c r="AO56" s="1057"/>
      <c r="AP56" s="1057"/>
      <c r="AQ56" s="1057"/>
      <c r="AR56" s="1058"/>
    </row>
    <row r="57" spans="1:44" ht="13.5" customHeight="1">
      <c r="A57" s="1148"/>
      <c r="B57" s="1057"/>
      <c r="C57" s="1057"/>
      <c r="D57" s="1057"/>
      <c r="E57" s="1057"/>
      <c r="F57" s="1057"/>
      <c r="G57" s="1057"/>
      <c r="H57" s="1113"/>
      <c r="I57" s="1114" t="s">
        <v>62</v>
      </c>
      <c r="J57" s="1115"/>
      <c r="K57" s="1116"/>
      <c r="L57" s="1143"/>
      <c r="M57" s="1100"/>
      <c r="N57" s="1100"/>
      <c r="O57" s="1100"/>
      <c r="P57" s="1101"/>
      <c r="Q57" s="1107"/>
      <c r="R57" s="709"/>
      <c r="S57" s="709"/>
      <c r="T57" s="1117"/>
      <c r="U57" s="1118"/>
      <c r="V57" s="52" t="s">
        <v>61</v>
      </c>
      <c r="W57" s="1119"/>
      <c r="X57" s="1120"/>
      <c r="Y57" s="709"/>
      <c r="Z57" s="709"/>
      <c r="AA57" s="1124"/>
      <c r="AB57" s="1128"/>
      <c r="AC57" s="1100"/>
      <c r="AD57" s="1100"/>
      <c r="AE57" s="1100"/>
      <c r="AF57" s="1129"/>
      <c r="AG57" s="1114" t="s">
        <v>62</v>
      </c>
      <c r="AH57" s="1115"/>
      <c r="AI57" s="1121"/>
      <c r="AJ57" s="1170"/>
      <c r="AK57" s="1065"/>
      <c r="AL57" s="1065"/>
      <c r="AM57" s="1065"/>
      <c r="AN57" s="1065"/>
      <c r="AO57" s="1065"/>
      <c r="AP57" s="1065"/>
      <c r="AQ57" s="1065"/>
      <c r="AR57" s="1171"/>
    </row>
    <row r="58" spans="1:44" ht="13.5" customHeight="1" thickBot="1">
      <c r="A58" s="1156"/>
      <c r="B58" s="1090"/>
      <c r="C58" s="1090"/>
      <c r="D58" s="1090"/>
      <c r="E58" s="1090"/>
      <c r="F58" s="1090"/>
      <c r="G58" s="1090"/>
      <c r="H58" s="1157"/>
      <c r="I58" s="1083" t="s">
        <v>63</v>
      </c>
      <c r="J58" s="1084"/>
      <c r="K58" s="1085"/>
      <c r="L58" s="1144"/>
      <c r="M58" s="1145"/>
      <c r="N58" s="1145"/>
      <c r="O58" s="1145"/>
      <c r="P58" s="1146"/>
      <c r="Q58" s="1108"/>
      <c r="R58" s="1109"/>
      <c r="S58" s="1109"/>
      <c r="T58" s="53"/>
      <c r="U58" s="53"/>
      <c r="V58" s="53"/>
      <c r="W58" s="53"/>
      <c r="X58" s="53"/>
      <c r="Y58" s="1109"/>
      <c r="Z58" s="1109"/>
      <c r="AA58" s="1125"/>
      <c r="AB58" s="1151"/>
      <c r="AC58" s="1145"/>
      <c r="AD58" s="1145"/>
      <c r="AE58" s="1145"/>
      <c r="AF58" s="1152"/>
      <c r="AG58" s="1083" t="s">
        <v>63</v>
      </c>
      <c r="AH58" s="1084"/>
      <c r="AI58" s="1086"/>
      <c r="AJ58" s="1089"/>
      <c r="AK58" s="1090"/>
      <c r="AL58" s="1090"/>
      <c r="AM58" s="1090"/>
      <c r="AN58" s="1090"/>
      <c r="AO58" s="1090"/>
      <c r="AP58" s="1090"/>
      <c r="AQ58" s="1090"/>
      <c r="AR58" s="1091"/>
    </row>
    <row r="59" spans="1:44" ht="13.5" customHeight="1" thickBot="1">
      <c r="A59" s="1135" t="s">
        <v>66</v>
      </c>
      <c r="B59" s="1136"/>
      <c r="C59" s="1136"/>
      <c r="D59" s="1136"/>
      <c r="E59" s="1136"/>
      <c r="F59" s="1136"/>
      <c r="G59" s="1136"/>
      <c r="H59" s="1136"/>
      <c r="I59" s="1136"/>
      <c r="J59" s="1136"/>
      <c r="K59" s="1136"/>
      <c r="L59" s="1136"/>
      <c r="M59" s="1136"/>
      <c r="N59" s="1136"/>
      <c r="O59" s="1136"/>
      <c r="P59" s="1136"/>
      <c r="Q59" s="1094"/>
      <c r="R59" s="1094"/>
      <c r="S59" s="1094"/>
      <c r="T59" s="1094"/>
      <c r="U59" s="1094"/>
      <c r="V59" s="1094"/>
      <c r="W59" s="1094"/>
      <c r="X59" s="1094"/>
      <c r="Y59" s="1094"/>
      <c r="Z59" s="1094"/>
      <c r="AA59" s="1094"/>
      <c r="AB59" s="1136"/>
      <c r="AC59" s="1136"/>
      <c r="AD59" s="1136"/>
      <c r="AE59" s="1136"/>
      <c r="AF59" s="1136"/>
      <c r="AG59" s="1136"/>
      <c r="AH59" s="1136"/>
      <c r="AI59" s="1136"/>
      <c r="AJ59" s="1136"/>
      <c r="AK59" s="1136"/>
      <c r="AL59" s="1136"/>
      <c r="AM59" s="1136"/>
      <c r="AN59" s="1136"/>
      <c r="AO59" s="1136"/>
      <c r="AP59" s="1136"/>
      <c r="AQ59" s="1136"/>
      <c r="AR59" s="1137"/>
    </row>
    <row r="60" spans="1:44" ht="13.5" customHeight="1">
      <c r="A60" s="1138"/>
      <c r="B60" s="1062"/>
      <c r="C60" s="1062"/>
      <c r="D60" s="1062"/>
      <c r="E60" s="1062"/>
      <c r="F60" s="1062"/>
      <c r="G60" s="1062"/>
      <c r="H60" s="1139"/>
      <c r="I60" s="1050" t="s">
        <v>56</v>
      </c>
      <c r="J60" s="1051"/>
      <c r="K60" s="1054"/>
      <c r="L60" s="1140"/>
      <c r="M60" s="1141"/>
      <c r="N60" s="1141"/>
      <c r="O60" s="1141"/>
      <c r="P60" s="1142"/>
      <c r="Q60" s="1105"/>
      <c r="R60" s="1106"/>
      <c r="S60" s="1110" t="s">
        <v>58</v>
      </c>
      <c r="T60" s="51"/>
      <c r="U60" s="51"/>
      <c r="V60" s="51"/>
      <c r="W60" s="51"/>
      <c r="X60" s="51"/>
      <c r="Y60" s="1110" t="s">
        <v>59</v>
      </c>
      <c r="Z60" s="1122"/>
      <c r="AA60" s="1123"/>
      <c r="AB60" s="1149"/>
      <c r="AC60" s="1141"/>
      <c r="AD60" s="1141"/>
      <c r="AE60" s="1141"/>
      <c r="AF60" s="1150"/>
      <c r="AG60" s="1050" t="s">
        <v>56</v>
      </c>
      <c r="AH60" s="1051"/>
      <c r="AI60" s="1051"/>
      <c r="AJ60" s="1153"/>
      <c r="AK60" s="1154"/>
      <c r="AL60" s="1154"/>
      <c r="AM60" s="1154"/>
      <c r="AN60" s="1154"/>
      <c r="AO60" s="1154"/>
      <c r="AP60" s="1154"/>
      <c r="AQ60" s="1154"/>
      <c r="AR60" s="1155"/>
    </row>
    <row r="61" spans="1:44" ht="13.5" customHeight="1">
      <c r="A61" s="1148"/>
      <c r="B61" s="1057"/>
      <c r="C61" s="1057"/>
      <c r="D61" s="1057"/>
      <c r="E61" s="1057"/>
      <c r="F61" s="1057"/>
      <c r="G61" s="1057"/>
      <c r="H61" s="1113"/>
      <c r="I61" s="1052"/>
      <c r="J61" s="1053"/>
      <c r="K61" s="1055"/>
      <c r="L61" s="1143"/>
      <c r="M61" s="1100"/>
      <c r="N61" s="1100"/>
      <c r="O61" s="1100"/>
      <c r="P61" s="1101"/>
      <c r="Q61" s="1107"/>
      <c r="R61" s="709"/>
      <c r="S61" s="709"/>
      <c r="T61" s="1117"/>
      <c r="U61" s="1118"/>
      <c r="V61" s="52" t="s">
        <v>61</v>
      </c>
      <c r="W61" s="1119"/>
      <c r="X61" s="1120"/>
      <c r="Y61" s="709"/>
      <c r="Z61" s="709"/>
      <c r="AA61" s="1124"/>
      <c r="AB61" s="1128"/>
      <c r="AC61" s="1100"/>
      <c r="AD61" s="1100"/>
      <c r="AE61" s="1100"/>
      <c r="AF61" s="1129"/>
      <c r="AG61" s="1052"/>
      <c r="AH61" s="1053"/>
      <c r="AI61" s="1053"/>
      <c r="AJ61" s="1147"/>
      <c r="AK61" s="1057"/>
      <c r="AL61" s="1057"/>
      <c r="AM61" s="1057"/>
      <c r="AN61" s="1057"/>
      <c r="AO61" s="1057"/>
      <c r="AP61" s="1057"/>
      <c r="AQ61" s="1057"/>
      <c r="AR61" s="1058"/>
    </row>
    <row r="62" spans="1:44" ht="13.5" customHeight="1">
      <c r="A62" s="1148"/>
      <c r="B62" s="1057"/>
      <c r="C62" s="1057"/>
      <c r="D62" s="1057"/>
      <c r="E62" s="1057"/>
      <c r="F62" s="1057"/>
      <c r="G62" s="1057"/>
      <c r="H62" s="1113"/>
      <c r="I62" s="1114" t="s">
        <v>62</v>
      </c>
      <c r="J62" s="1115"/>
      <c r="K62" s="1116"/>
      <c r="L62" s="1143"/>
      <c r="M62" s="1100"/>
      <c r="N62" s="1100"/>
      <c r="O62" s="1100"/>
      <c r="P62" s="1101"/>
      <c r="Q62" s="1107"/>
      <c r="R62" s="709"/>
      <c r="S62" s="709"/>
      <c r="T62" s="1117"/>
      <c r="U62" s="1118"/>
      <c r="V62" s="52" t="s">
        <v>61</v>
      </c>
      <c r="W62" s="1119"/>
      <c r="X62" s="1120"/>
      <c r="Y62" s="709"/>
      <c r="Z62" s="709"/>
      <c r="AA62" s="1124"/>
      <c r="AB62" s="1128"/>
      <c r="AC62" s="1100"/>
      <c r="AD62" s="1100"/>
      <c r="AE62" s="1100"/>
      <c r="AF62" s="1129"/>
      <c r="AG62" s="1114" t="s">
        <v>62</v>
      </c>
      <c r="AH62" s="1115"/>
      <c r="AI62" s="1121"/>
      <c r="AJ62" s="1056"/>
      <c r="AK62" s="1057"/>
      <c r="AL62" s="1057"/>
      <c r="AM62" s="1057"/>
      <c r="AN62" s="1057"/>
      <c r="AO62" s="1057"/>
      <c r="AP62" s="1057"/>
      <c r="AQ62" s="1057"/>
      <c r="AR62" s="1058"/>
    </row>
    <row r="63" spans="1:44" ht="13.5" customHeight="1" thickBot="1">
      <c r="A63" s="1156"/>
      <c r="B63" s="1090"/>
      <c r="C63" s="1090"/>
      <c r="D63" s="1090"/>
      <c r="E63" s="1090"/>
      <c r="F63" s="1090"/>
      <c r="G63" s="1090"/>
      <c r="H63" s="1157"/>
      <c r="I63" s="1083" t="s">
        <v>63</v>
      </c>
      <c r="J63" s="1084"/>
      <c r="K63" s="1085"/>
      <c r="L63" s="1144"/>
      <c r="M63" s="1145"/>
      <c r="N63" s="1145"/>
      <c r="O63" s="1145"/>
      <c r="P63" s="1146"/>
      <c r="Q63" s="1108"/>
      <c r="R63" s="1109"/>
      <c r="S63" s="1109"/>
      <c r="T63" s="53"/>
      <c r="U63" s="53"/>
      <c r="V63" s="53"/>
      <c r="W63" s="53"/>
      <c r="X63" s="53"/>
      <c r="Y63" s="1109"/>
      <c r="Z63" s="1109"/>
      <c r="AA63" s="1125"/>
      <c r="AB63" s="1151"/>
      <c r="AC63" s="1145"/>
      <c r="AD63" s="1145"/>
      <c r="AE63" s="1145"/>
      <c r="AF63" s="1152"/>
      <c r="AG63" s="1083" t="s">
        <v>63</v>
      </c>
      <c r="AH63" s="1084"/>
      <c r="AI63" s="1086"/>
      <c r="AJ63" s="1089"/>
      <c r="AK63" s="1090"/>
      <c r="AL63" s="1090"/>
      <c r="AM63" s="1090"/>
      <c r="AN63" s="1090"/>
      <c r="AO63" s="1090"/>
      <c r="AP63" s="1090"/>
      <c r="AQ63" s="1090"/>
      <c r="AR63" s="1091"/>
    </row>
    <row r="64" spans="1:44" ht="13.5" customHeight="1" thickBot="1">
      <c r="A64" s="1092"/>
      <c r="B64" s="1093"/>
      <c r="C64" s="1093"/>
      <c r="D64" s="1093"/>
      <c r="E64" s="1093"/>
      <c r="F64" s="1093"/>
      <c r="G64" s="1093"/>
      <c r="H64" s="1093"/>
      <c r="I64" s="1093"/>
      <c r="J64" s="1093"/>
      <c r="K64" s="1093"/>
      <c r="L64" s="1093"/>
      <c r="M64" s="1093"/>
      <c r="N64" s="1093"/>
      <c r="O64" s="1093"/>
      <c r="P64" s="1093"/>
      <c r="Q64" s="1094"/>
      <c r="R64" s="1094"/>
      <c r="S64" s="1094"/>
      <c r="T64" s="1094"/>
      <c r="U64" s="1094"/>
      <c r="V64" s="1094"/>
      <c r="W64" s="1094"/>
      <c r="X64" s="1094"/>
      <c r="Y64" s="1094"/>
      <c r="Z64" s="1094"/>
      <c r="AA64" s="1094"/>
      <c r="AB64" s="1093"/>
      <c r="AC64" s="1093"/>
      <c r="AD64" s="1093"/>
      <c r="AE64" s="1093"/>
      <c r="AF64" s="1093"/>
      <c r="AG64" s="1093"/>
      <c r="AH64" s="1093"/>
      <c r="AI64" s="1093"/>
      <c r="AJ64" s="1093"/>
      <c r="AK64" s="1093"/>
      <c r="AL64" s="1093"/>
      <c r="AM64" s="1093"/>
      <c r="AN64" s="1093"/>
      <c r="AO64" s="1093"/>
      <c r="AP64" s="1093"/>
      <c r="AQ64" s="1093"/>
      <c r="AR64" s="1095"/>
    </row>
    <row r="65" spans="1:44" ht="13.5" customHeight="1">
      <c r="A65" s="1067"/>
      <c r="B65" s="1068"/>
      <c r="C65" s="1068"/>
      <c r="D65" s="1068"/>
      <c r="E65" s="1068"/>
      <c r="F65" s="1068"/>
      <c r="G65" s="1068"/>
      <c r="H65" s="1069"/>
      <c r="I65" s="1050" t="s">
        <v>56</v>
      </c>
      <c r="J65" s="1051"/>
      <c r="K65" s="1054"/>
      <c r="L65" s="1096" t="s">
        <v>57</v>
      </c>
      <c r="M65" s="1097"/>
      <c r="N65" s="1097"/>
      <c r="O65" s="1097"/>
      <c r="P65" s="1098"/>
      <c r="Q65" s="1105"/>
      <c r="R65" s="1106"/>
      <c r="S65" s="1110" t="s">
        <v>58</v>
      </c>
      <c r="T65" s="51"/>
      <c r="U65" s="51"/>
      <c r="V65" s="51"/>
      <c r="W65" s="51"/>
      <c r="X65" s="51"/>
      <c r="Y65" s="1110" t="s">
        <v>59</v>
      </c>
      <c r="Z65" s="1122"/>
      <c r="AA65" s="1123"/>
      <c r="AB65" s="1126" t="s">
        <v>57</v>
      </c>
      <c r="AC65" s="1097"/>
      <c r="AD65" s="1097"/>
      <c r="AE65" s="1097"/>
      <c r="AF65" s="1127"/>
      <c r="AG65" s="1050" t="s">
        <v>56</v>
      </c>
      <c r="AH65" s="1051"/>
      <c r="AI65" s="1051"/>
      <c r="AJ65" s="1132"/>
      <c r="AK65" s="1133"/>
      <c r="AL65" s="1133"/>
      <c r="AM65" s="1133"/>
      <c r="AN65" s="1133"/>
      <c r="AO65" s="1133"/>
      <c r="AP65" s="1133"/>
      <c r="AQ65" s="1133"/>
      <c r="AR65" s="1134"/>
    </row>
    <row r="66" spans="1:44" ht="13.5" customHeight="1">
      <c r="A66" s="1064"/>
      <c r="B66" s="1065"/>
      <c r="C66" s="1065"/>
      <c r="D66" s="1065"/>
      <c r="E66" s="1065"/>
      <c r="F66" s="1065"/>
      <c r="G66" s="1065"/>
      <c r="H66" s="1066"/>
      <c r="I66" s="1052"/>
      <c r="J66" s="1053"/>
      <c r="K66" s="1055"/>
      <c r="L66" s="1099"/>
      <c r="M66" s="1100"/>
      <c r="N66" s="1100"/>
      <c r="O66" s="1100"/>
      <c r="P66" s="1101"/>
      <c r="Q66" s="1107"/>
      <c r="R66" s="709"/>
      <c r="S66" s="709"/>
      <c r="T66" s="1117"/>
      <c r="U66" s="1118"/>
      <c r="V66" s="52" t="s">
        <v>61</v>
      </c>
      <c r="W66" s="1119"/>
      <c r="X66" s="1120"/>
      <c r="Y66" s="709"/>
      <c r="Z66" s="709"/>
      <c r="AA66" s="1124"/>
      <c r="AB66" s="1128"/>
      <c r="AC66" s="1100"/>
      <c r="AD66" s="1100"/>
      <c r="AE66" s="1100"/>
      <c r="AF66" s="1129"/>
      <c r="AG66" s="1052"/>
      <c r="AH66" s="1053"/>
      <c r="AI66" s="1053"/>
      <c r="AJ66" s="1056"/>
      <c r="AK66" s="1057"/>
      <c r="AL66" s="1057"/>
      <c r="AM66" s="1057"/>
      <c r="AN66" s="1057"/>
      <c r="AO66" s="1057"/>
      <c r="AP66" s="1057"/>
      <c r="AQ66" s="1057"/>
      <c r="AR66" s="1111"/>
    </row>
    <row r="67" spans="1:44" ht="13.5" customHeight="1">
      <c r="A67" s="1112"/>
      <c r="B67" s="1057"/>
      <c r="C67" s="1057"/>
      <c r="D67" s="1057"/>
      <c r="E67" s="1057"/>
      <c r="F67" s="1057"/>
      <c r="G67" s="1057"/>
      <c r="H67" s="1113"/>
      <c r="I67" s="1114" t="s">
        <v>62</v>
      </c>
      <c r="J67" s="1115"/>
      <c r="K67" s="1116"/>
      <c r="L67" s="1099"/>
      <c r="M67" s="1100"/>
      <c r="N67" s="1100"/>
      <c r="O67" s="1100"/>
      <c r="P67" s="1101"/>
      <c r="Q67" s="1107"/>
      <c r="R67" s="709"/>
      <c r="S67" s="709"/>
      <c r="T67" s="1117"/>
      <c r="U67" s="1118"/>
      <c r="V67" s="52" t="s">
        <v>61</v>
      </c>
      <c r="W67" s="1119"/>
      <c r="X67" s="1120"/>
      <c r="Y67" s="709"/>
      <c r="Z67" s="709"/>
      <c r="AA67" s="1124"/>
      <c r="AB67" s="1128"/>
      <c r="AC67" s="1100"/>
      <c r="AD67" s="1100"/>
      <c r="AE67" s="1100"/>
      <c r="AF67" s="1129"/>
      <c r="AG67" s="1114" t="s">
        <v>62</v>
      </c>
      <c r="AH67" s="1115"/>
      <c r="AI67" s="1121"/>
      <c r="AJ67" s="1056"/>
      <c r="AK67" s="1057"/>
      <c r="AL67" s="1057"/>
      <c r="AM67" s="1057"/>
      <c r="AN67" s="1057"/>
      <c r="AO67" s="1057"/>
      <c r="AP67" s="1057"/>
      <c r="AQ67" s="1057"/>
      <c r="AR67" s="1111"/>
    </row>
    <row r="68" spans="1:44" ht="13.5" customHeight="1" thickBot="1">
      <c r="A68" s="1080"/>
      <c r="B68" s="1081"/>
      <c r="C68" s="1081"/>
      <c r="D68" s="1081"/>
      <c r="E68" s="1081"/>
      <c r="F68" s="1081"/>
      <c r="G68" s="1081"/>
      <c r="H68" s="1082"/>
      <c r="I68" s="1083" t="s">
        <v>63</v>
      </c>
      <c r="J68" s="1084"/>
      <c r="K68" s="1085"/>
      <c r="L68" s="1102"/>
      <c r="M68" s="1103"/>
      <c r="N68" s="1103"/>
      <c r="O68" s="1103"/>
      <c r="P68" s="1104"/>
      <c r="Q68" s="1108"/>
      <c r="R68" s="1109"/>
      <c r="S68" s="1109"/>
      <c r="T68" s="53"/>
      <c r="U68" s="53"/>
      <c r="V68" s="53"/>
      <c r="W68" s="53"/>
      <c r="X68" s="53"/>
      <c r="Y68" s="1109"/>
      <c r="Z68" s="1109"/>
      <c r="AA68" s="1125"/>
      <c r="AB68" s="1130"/>
      <c r="AC68" s="1103"/>
      <c r="AD68" s="1103"/>
      <c r="AE68" s="1103"/>
      <c r="AF68" s="1131"/>
      <c r="AG68" s="1083" t="s">
        <v>63</v>
      </c>
      <c r="AH68" s="1084"/>
      <c r="AI68" s="1086"/>
      <c r="AJ68" s="1087"/>
      <c r="AK68" s="1081"/>
      <c r="AL68" s="1081"/>
      <c r="AM68" s="1081"/>
      <c r="AN68" s="1081"/>
      <c r="AO68" s="1081"/>
      <c r="AP68" s="1081"/>
      <c r="AQ68" s="1081"/>
      <c r="AR68" s="1088"/>
    </row>
    <row r="69" spans="1:44" ht="13.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</row>
    <row r="70" spans="1:44" ht="13.5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</row>
    <row r="71" spans="1:44" ht="13.5" customHeight="1">
      <c r="A71" s="44" t="s">
        <v>47</v>
      </c>
      <c r="B71" s="15"/>
      <c r="C71" s="42" t="s">
        <v>48</v>
      </c>
      <c r="D71" s="38"/>
      <c r="E71" s="43"/>
      <c r="F71" s="43"/>
      <c r="G71" s="450" t="s">
        <v>49</v>
      </c>
      <c r="H71" s="450"/>
      <c r="I71" s="50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6" t="s">
        <v>51</v>
      </c>
      <c r="W71" s="38"/>
      <c r="X71" s="43"/>
      <c r="Y71" s="43"/>
      <c r="Z71" s="43"/>
      <c r="AA71" s="43"/>
      <c r="AB71" s="43"/>
      <c r="AC71" s="43"/>
      <c r="AD71" s="451" t="s">
        <v>52</v>
      </c>
      <c r="AE71" s="451"/>
      <c r="AF71" s="452"/>
      <c r="AG71" s="452"/>
      <c r="AH71" s="452"/>
      <c r="AI71" s="452"/>
      <c r="AJ71" s="452"/>
      <c r="AK71" s="452"/>
      <c r="AL71" s="452"/>
      <c r="AM71" s="452"/>
      <c r="AN71" s="43"/>
      <c r="AO71" s="43"/>
      <c r="AP71" s="43"/>
      <c r="AQ71" s="43"/>
      <c r="AR71" s="43"/>
    </row>
    <row r="72" spans="1:44" ht="13.5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</row>
    <row r="73" spans="1:44" ht="13.5" customHeight="1" thickBot="1">
      <c r="A73" s="47" t="s">
        <v>8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</row>
    <row r="74" spans="1:44" ht="13.5" customHeight="1" thickBot="1">
      <c r="A74" s="453" t="s">
        <v>64</v>
      </c>
      <c r="B74" s="454"/>
      <c r="C74" s="454"/>
      <c r="D74" s="454"/>
      <c r="E74" s="454"/>
      <c r="F74" s="454"/>
      <c r="G74" s="454"/>
      <c r="H74" s="454"/>
      <c r="I74" s="454"/>
      <c r="J74" s="454"/>
      <c r="K74" s="454"/>
      <c r="L74" s="454"/>
      <c r="M74" s="454"/>
      <c r="N74" s="454"/>
      <c r="O74" s="454"/>
      <c r="P74" s="454"/>
      <c r="Q74" s="454"/>
      <c r="R74" s="454"/>
      <c r="S74" s="454"/>
      <c r="T74" s="454"/>
      <c r="U74" s="454"/>
      <c r="V74" s="454"/>
      <c r="W74" s="454"/>
      <c r="X74" s="454"/>
      <c r="Y74" s="454"/>
      <c r="Z74" s="454"/>
      <c r="AA74" s="454"/>
      <c r="AB74" s="454"/>
      <c r="AC74" s="454"/>
      <c r="AD74" s="454"/>
      <c r="AE74" s="454"/>
      <c r="AF74" s="454"/>
      <c r="AG74" s="454"/>
      <c r="AH74" s="454"/>
      <c r="AI74" s="454"/>
      <c r="AJ74" s="454"/>
      <c r="AK74" s="454"/>
      <c r="AL74" s="454"/>
      <c r="AM74" s="454"/>
      <c r="AN74" s="454"/>
      <c r="AO74" s="454"/>
      <c r="AP74" s="454"/>
      <c r="AQ74" s="454"/>
      <c r="AR74" s="455"/>
    </row>
    <row r="75" spans="1:44" ht="13.5" customHeight="1">
      <c r="A75" s="1210"/>
      <c r="B75" s="1211"/>
      <c r="C75" s="1211"/>
      <c r="D75" s="1211"/>
      <c r="E75" s="1211"/>
      <c r="F75" s="1211"/>
      <c r="G75" s="1211"/>
      <c r="H75" s="1212"/>
      <c r="I75" s="1213" t="s">
        <v>56</v>
      </c>
      <c r="J75" s="477"/>
      <c r="K75" s="1214"/>
      <c r="L75" s="464" t="s">
        <v>57</v>
      </c>
      <c r="M75" s="465"/>
      <c r="N75" s="465"/>
      <c r="O75" s="465"/>
      <c r="P75" s="466"/>
      <c r="Q75" s="1071"/>
      <c r="R75" s="1072"/>
      <c r="S75" s="446" t="s">
        <v>58</v>
      </c>
      <c r="T75" s="49"/>
      <c r="U75" s="49"/>
      <c r="V75" s="49"/>
      <c r="W75" s="49"/>
      <c r="X75" s="49"/>
      <c r="Y75" s="446" t="s">
        <v>59</v>
      </c>
      <c r="Z75" s="473"/>
      <c r="AA75" s="1077"/>
      <c r="AB75" s="464" t="s">
        <v>57</v>
      </c>
      <c r="AC75" s="465"/>
      <c r="AD75" s="465"/>
      <c r="AE75" s="465"/>
      <c r="AF75" s="466"/>
      <c r="AG75" s="476" t="s">
        <v>56</v>
      </c>
      <c r="AH75" s="477"/>
      <c r="AI75" s="478"/>
      <c r="AJ75" s="479"/>
      <c r="AK75" s="480"/>
      <c r="AL75" s="480"/>
      <c r="AM75" s="480"/>
      <c r="AN75" s="480"/>
      <c r="AO75" s="480"/>
      <c r="AP75" s="480"/>
      <c r="AQ75" s="480"/>
      <c r="AR75" s="481"/>
    </row>
    <row r="76" spans="1:44" ht="13.5" customHeight="1">
      <c r="A76" s="1059"/>
      <c r="B76" s="405"/>
      <c r="C76" s="405"/>
      <c r="D76" s="405"/>
      <c r="E76" s="405"/>
      <c r="F76" s="405"/>
      <c r="G76" s="405"/>
      <c r="H76" s="406"/>
      <c r="I76" s="407" t="s">
        <v>60</v>
      </c>
      <c r="J76" s="408"/>
      <c r="K76" s="409"/>
      <c r="L76" s="439"/>
      <c r="M76" s="393"/>
      <c r="N76" s="393"/>
      <c r="O76" s="393"/>
      <c r="P76" s="394"/>
      <c r="Q76" s="1073"/>
      <c r="R76" s="1074"/>
      <c r="S76" s="447"/>
      <c r="T76" s="410"/>
      <c r="U76" s="411"/>
      <c r="V76" s="46" t="s">
        <v>61</v>
      </c>
      <c r="W76" s="412"/>
      <c r="X76" s="413"/>
      <c r="Y76" s="447"/>
      <c r="Z76" s="474"/>
      <c r="AA76" s="1078"/>
      <c r="AB76" s="439"/>
      <c r="AC76" s="393"/>
      <c r="AD76" s="393"/>
      <c r="AE76" s="393"/>
      <c r="AF76" s="394"/>
      <c r="AG76" s="414" t="s">
        <v>60</v>
      </c>
      <c r="AH76" s="408"/>
      <c r="AI76" s="415"/>
      <c r="AJ76" s="416"/>
      <c r="AK76" s="405"/>
      <c r="AL76" s="405"/>
      <c r="AM76" s="405"/>
      <c r="AN76" s="405"/>
      <c r="AO76" s="405"/>
      <c r="AP76" s="405"/>
      <c r="AQ76" s="405"/>
      <c r="AR76" s="417"/>
    </row>
    <row r="77" spans="1:44" ht="13.5" customHeight="1">
      <c r="A77" s="404"/>
      <c r="B77" s="405"/>
      <c r="C77" s="405"/>
      <c r="D77" s="405"/>
      <c r="E77" s="405"/>
      <c r="F77" s="405"/>
      <c r="G77" s="405"/>
      <c r="H77" s="406"/>
      <c r="I77" s="407" t="s">
        <v>62</v>
      </c>
      <c r="J77" s="408"/>
      <c r="K77" s="409"/>
      <c r="L77" s="439"/>
      <c r="M77" s="393"/>
      <c r="N77" s="393"/>
      <c r="O77" s="393"/>
      <c r="P77" s="394"/>
      <c r="Q77" s="1073"/>
      <c r="R77" s="1074"/>
      <c r="S77" s="447"/>
      <c r="T77" s="410"/>
      <c r="U77" s="411"/>
      <c r="V77" s="46" t="s">
        <v>61</v>
      </c>
      <c r="W77" s="412"/>
      <c r="X77" s="413"/>
      <c r="Y77" s="447"/>
      <c r="Z77" s="474"/>
      <c r="AA77" s="1078"/>
      <c r="AB77" s="439"/>
      <c r="AC77" s="393"/>
      <c r="AD77" s="393"/>
      <c r="AE77" s="393"/>
      <c r="AF77" s="394"/>
      <c r="AG77" s="414" t="s">
        <v>62</v>
      </c>
      <c r="AH77" s="408"/>
      <c r="AI77" s="415"/>
      <c r="AJ77" s="470"/>
      <c r="AK77" s="471"/>
      <c r="AL77" s="471"/>
      <c r="AM77" s="471"/>
      <c r="AN77" s="471"/>
      <c r="AO77" s="471"/>
      <c r="AP77" s="471"/>
      <c r="AQ77" s="471"/>
      <c r="AR77" s="472"/>
    </row>
    <row r="78" spans="1:44" ht="13.5" customHeight="1" thickBot="1">
      <c r="A78" s="418"/>
      <c r="B78" s="419"/>
      <c r="C78" s="419"/>
      <c r="D78" s="419"/>
      <c r="E78" s="419"/>
      <c r="F78" s="419"/>
      <c r="G78" s="419"/>
      <c r="H78" s="420"/>
      <c r="I78" s="421" t="s">
        <v>63</v>
      </c>
      <c r="J78" s="422"/>
      <c r="K78" s="423"/>
      <c r="L78" s="441"/>
      <c r="M78" s="396"/>
      <c r="N78" s="396"/>
      <c r="O78" s="396"/>
      <c r="P78" s="397"/>
      <c r="Q78" s="1075"/>
      <c r="R78" s="1076"/>
      <c r="S78" s="448"/>
      <c r="T78" s="48"/>
      <c r="U78" s="48"/>
      <c r="V78" s="48"/>
      <c r="W78" s="48"/>
      <c r="X78" s="48"/>
      <c r="Y78" s="448"/>
      <c r="Z78" s="475"/>
      <c r="AA78" s="1079"/>
      <c r="AB78" s="441"/>
      <c r="AC78" s="396"/>
      <c r="AD78" s="396"/>
      <c r="AE78" s="396"/>
      <c r="AF78" s="397"/>
      <c r="AG78" s="424" t="s">
        <v>63</v>
      </c>
      <c r="AH78" s="422"/>
      <c r="AI78" s="425"/>
      <c r="AJ78" s="426"/>
      <c r="AK78" s="419"/>
      <c r="AL78" s="419"/>
      <c r="AM78" s="419"/>
      <c r="AN78" s="419"/>
      <c r="AO78" s="419"/>
      <c r="AP78" s="419"/>
      <c r="AQ78" s="419"/>
      <c r="AR78" s="427"/>
    </row>
    <row r="79" spans="1:44" ht="13.5" customHeight="1" thickBot="1">
      <c r="A79" s="428" t="s">
        <v>66</v>
      </c>
      <c r="B79" s="429"/>
      <c r="C79" s="429"/>
      <c r="D79" s="429"/>
      <c r="E79" s="429"/>
      <c r="F79" s="429"/>
      <c r="G79" s="429"/>
      <c r="H79" s="429"/>
      <c r="I79" s="429"/>
      <c r="J79" s="429"/>
      <c r="K79" s="429"/>
      <c r="L79" s="429"/>
      <c r="M79" s="429"/>
      <c r="N79" s="429"/>
      <c r="O79" s="429"/>
      <c r="P79" s="429"/>
      <c r="Q79" s="430"/>
      <c r="R79" s="430"/>
      <c r="S79" s="430"/>
      <c r="T79" s="430"/>
      <c r="U79" s="430"/>
      <c r="V79" s="430"/>
      <c r="W79" s="430"/>
      <c r="X79" s="430"/>
      <c r="Y79" s="430"/>
      <c r="Z79" s="430"/>
      <c r="AA79" s="430"/>
      <c r="AB79" s="429"/>
      <c r="AC79" s="429"/>
      <c r="AD79" s="429"/>
      <c r="AE79" s="429"/>
      <c r="AF79" s="429"/>
      <c r="AG79" s="429"/>
      <c r="AH79" s="429"/>
      <c r="AI79" s="429"/>
      <c r="AJ79" s="429"/>
      <c r="AK79" s="429"/>
      <c r="AL79" s="429"/>
      <c r="AM79" s="429"/>
      <c r="AN79" s="429"/>
      <c r="AO79" s="429"/>
      <c r="AP79" s="429"/>
      <c r="AQ79" s="429"/>
      <c r="AR79" s="431"/>
    </row>
    <row r="80" spans="1:44" ht="13.5" customHeight="1">
      <c r="A80" s="432"/>
      <c r="B80" s="433"/>
      <c r="C80" s="433"/>
      <c r="D80" s="433"/>
      <c r="E80" s="433"/>
      <c r="F80" s="433"/>
      <c r="G80" s="433"/>
      <c r="H80" s="434"/>
      <c r="I80" s="435" t="s">
        <v>56</v>
      </c>
      <c r="J80" s="399"/>
      <c r="K80" s="436"/>
      <c r="L80" s="437" t="s">
        <v>57</v>
      </c>
      <c r="M80" s="390"/>
      <c r="N80" s="390"/>
      <c r="O80" s="390"/>
      <c r="P80" s="438"/>
      <c r="Q80" s="443"/>
      <c r="R80" s="1070"/>
      <c r="S80" s="446" t="s">
        <v>58</v>
      </c>
      <c r="T80" s="49"/>
      <c r="U80" s="49"/>
      <c r="V80" s="49"/>
      <c r="W80" s="49"/>
      <c r="X80" s="49"/>
      <c r="Y80" s="446" t="s">
        <v>59</v>
      </c>
      <c r="Z80" s="678"/>
      <c r="AA80" s="1060"/>
      <c r="AB80" s="389" t="s">
        <v>57</v>
      </c>
      <c r="AC80" s="390"/>
      <c r="AD80" s="390"/>
      <c r="AE80" s="390"/>
      <c r="AF80" s="391"/>
      <c r="AG80" s="398" t="s">
        <v>56</v>
      </c>
      <c r="AH80" s="399"/>
      <c r="AI80" s="400"/>
      <c r="AJ80" s="401"/>
      <c r="AK80" s="402"/>
      <c r="AL80" s="402"/>
      <c r="AM80" s="402"/>
      <c r="AN80" s="402"/>
      <c r="AO80" s="402"/>
      <c r="AP80" s="402"/>
      <c r="AQ80" s="402"/>
      <c r="AR80" s="403"/>
    </row>
    <row r="81" spans="1:44" ht="13.5" customHeight="1">
      <c r="A81" s="404"/>
      <c r="B81" s="405"/>
      <c r="C81" s="405"/>
      <c r="D81" s="405"/>
      <c r="E81" s="405"/>
      <c r="F81" s="405"/>
      <c r="G81" s="405"/>
      <c r="H81" s="406"/>
      <c r="I81" s="407" t="s">
        <v>60</v>
      </c>
      <c r="J81" s="408"/>
      <c r="K81" s="409"/>
      <c r="L81" s="439"/>
      <c r="M81" s="393"/>
      <c r="N81" s="393"/>
      <c r="O81" s="393"/>
      <c r="P81" s="440"/>
      <c r="Q81" s="444"/>
      <c r="R81" s="447"/>
      <c r="S81" s="447"/>
      <c r="T81" s="410"/>
      <c r="U81" s="411"/>
      <c r="V81" s="46" t="s">
        <v>61</v>
      </c>
      <c r="W81" s="412"/>
      <c r="X81" s="413"/>
      <c r="Y81" s="447"/>
      <c r="Z81" s="447"/>
      <c r="AA81" s="387"/>
      <c r="AB81" s="392"/>
      <c r="AC81" s="393"/>
      <c r="AD81" s="393"/>
      <c r="AE81" s="393"/>
      <c r="AF81" s="394"/>
      <c r="AG81" s="414" t="s">
        <v>60</v>
      </c>
      <c r="AH81" s="408"/>
      <c r="AI81" s="415"/>
      <c r="AJ81" s="449"/>
      <c r="AK81" s="405"/>
      <c r="AL81" s="405"/>
      <c r="AM81" s="405"/>
      <c r="AN81" s="405"/>
      <c r="AO81" s="405"/>
      <c r="AP81" s="405"/>
      <c r="AQ81" s="405"/>
      <c r="AR81" s="417"/>
    </row>
    <row r="82" spans="1:44" ht="13.5" customHeight="1">
      <c r="A82" s="404"/>
      <c r="B82" s="405"/>
      <c r="C82" s="405"/>
      <c r="D82" s="405"/>
      <c r="E82" s="405"/>
      <c r="F82" s="405"/>
      <c r="G82" s="405"/>
      <c r="H82" s="406"/>
      <c r="I82" s="407" t="s">
        <v>62</v>
      </c>
      <c r="J82" s="408"/>
      <c r="K82" s="409"/>
      <c r="L82" s="439"/>
      <c r="M82" s="393"/>
      <c r="N82" s="393"/>
      <c r="O82" s="393"/>
      <c r="P82" s="440"/>
      <c r="Q82" s="444"/>
      <c r="R82" s="447"/>
      <c r="S82" s="447"/>
      <c r="T82" s="410"/>
      <c r="U82" s="411"/>
      <c r="V82" s="46" t="s">
        <v>61</v>
      </c>
      <c r="W82" s="412"/>
      <c r="X82" s="413"/>
      <c r="Y82" s="447"/>
      <c r="Z82" s="447"/>
      <c r="AA82" s="387"/>
      <c r="AB82" s="392"/>
      <c r="AC82" s="393"/>
      <c r="AD82" s="393"/>
      <c r="AE82" s="393"/>
      <c r="AF82" s="394"/>
      <c r="AG82" s="414" t="s">
        <v>62</v>
      </c>
      <c r="AH82" s="408"/>
      <c r="AI82" s="415"/>
      <c r="AJ82" s="416"/>
      <c r="AK82" s="405"/>
      <c r="AL82" s="405"/>
      <c r="AM82" s="405"/>
      <c r="AN82" s="405"/>
      <c r="AO82" s="405"/>
      <c r="AP82" s="405"/>
      <c r="AQ82" s="405"/>
      <c r="AR82" s="417"/>
    </row>
    <row r="83" spans="1:44" ht="13.5" customHeight="1" thickBot="1">
      <c r="A83" s="418"/>
      <c r="B83" s="419"/>
      <c r="C83" s="419"/>
      <c r="D83" s="419"/>
      <c r="E83" s="419"/>
      <c r="F83" s="419"/>
      <c r="G83" s="419"/>
      <c r="H83" s="420"/>
      <c r="I83" s="421" t="s">
        <v>63</v>
      </c>
      <c r="J83" s="422"/>
      <c r="K83" s="423"/>
      <c r="L83" s="441"/>
      <c r="M83" s="396"/>
      <c r="N83" s="396"/>
      <c r="O83" s="396"/>
      <c r="P83" s="442"/>
      <c r="Q83" s="445"/>
      <c r="R83" s="448"/>
      <c r="S83" s="448"/>
      <c r="T83" s="48"/>
      <c r="U83" s="48"/>
      <c r="V83" s="48"/>
      <c r="W83" s="48"/>
      <c r="X83" s="48"/>
      <c r="Y83" s="448"/>
      <c r="Z83" s="448"/>
      <c r="AA83" s="388"/>
      <c r="AB83" s="395"/>
      <c r="AC83" s="396"/>
      <c r="AD83" s="396"/>
      <c r="AE83" s="396"/>
      <c r="AF83" s="397"/>
      <c r="AG83" s="424" t="s">
        <v>63</v>
      </c>
      <c r="AH83" s="422"/>
      <c r="AI83" s="425"/>
      <c r="AJ83" s="426"/>
      <c r="AK83" s="419"/>
      <c r="AL83" s="419"/>
      <c r="AM83" s="419"/>
      <c r="AN83" s="419"/>
      <c r="AO83" s="419"/>
      <c r="AP83" s="419"/>
      <c r="AQ83" s="419"/>
      <c r="AR83" s="427"/>
    </row>
    <row r="84" spans="1:44" ht="13.5" customHeight="1" thickBot="1">
      <c r="A84" s="428"/>
      <c r="B84" s="429"/>
      <c r="C84" s="429"/>
      <c r="D84" s="429"/>
      <c r="E84" s="429"/>
      <c r="F84" s="429"/>
      <c r="G84" s="429"/>
      <c r="H84" s="429"/>
      <c r="I84" s="429"/>
      <c r="J84" s="429"/>
      <c r="K84" s="429"/>
      <c r="L84" s="429"/>
      <c r="M84" s="429"/>
      <c r="N84" s="429"/>
      <c r="O84" s="429"/>
      <c r="P84" s="429"/>
      <c r="Q84" s="430"/>
      <c r="R84" s="430"/>
      <c r="S84" s="430"/>
      <c r="T84" s="430"/>
      <c r="U84" s="430"/>
      <c r="V84" s="430"/>
      <c r="W84" s="430"/>
      <c r="X84" s="430"/>
      <c r="Y84" s="430"/>
      <c r="Z84" s="430"/>
      <c r="AA84" s="430"/>
      <c r="AB84" s="429"/>
      <c r="AC84" s="429"/>
      <c r="AD84" s="429"/>
      <c r="AE84" s="429"/>
      <c r="AF84" s="429"/>
      <c r="AG84" s="429"/>
      <c r="AH84" s="429"/>
      <c r="AI84" s="429"/>
      <c r="AJ84" s="429"/>
      <c r="AK84" s="429"/>
      <c r="AL84" s="429"/>
      <c r="AM84" s="429"/>
      <c r="AN84" s="429"/>
      <c r="AO84" s="429"/>
      <c r="AP84" s="429"/>
      <c r="AQ84" s="429"/>
      <c r="AR84" s="431"/>
    </row>
    <row r="85" spans="1:44" ht="13.5" customHeight="1">
      <c r="A85" s="1207"/>
      <c r="B85" s="402"/>
      <c r="C85" s="402"/>
      <c r="D85" s="402"/>
      <c r="E85" s="402"/>
      <c r="F85" s="402"/>
      <c r="G85" s="402"/>
      <c r="H85" s="1208"/>
      <c r="I85" s="435" t="s">
        <v>56</v>
      </c>
      <c r="J85" s="399"/>
      <c r="K85" s="436"/>
      <c r="L85" s="437" t="s">
        <v>57</v>
      </c>
      <c r="M85" s="390"/>
      <c r="N85" s="390"/>
      <c r="O85" s="390"/>
      <c r="P85" s="438"/>
      <c r="Q85" s="443"/>
      <c r="R85" s="1070"/>
      <c r="S85" s="446" t="s">
        <v>58</v>
      </c>
      <c r="T85" s="49"/>
      <c r="U85" s="49"/>
      <c r="V85" s="49"/>
      <c r="W85" s="49"/>
      <c r="X85" s="49"/>
      <c r="Y85" s="446" t="s">
        <v>59</v>
      </c>
      <c r="Z85" s="678"/>
      <c r="AA85" s="1060"/>
      <c r="AB85" s="389" t="s">
        <v>57</v>
      </c>
      <c r="AC85" s="390"/>
      <c r="AD85" s="390"/>
      <c r="AE85" s="390"/>
      <c r="AF85" s="391"/>
      <c r="AG85" s="398" t="s">
        <v>56</v>
      </c>
      <c r="AH85" s="399"/>
      <c r="AI85" s="400"/>
      <c r="AJ85" s="1209"/>
      <c r="AK85" s="433"/>
      <c r="AL85" s="433"/>
      <c r="AM85" s="433"/>
      <c r="AN85" s="433"/>
      <c r="AO85" s="433"/>
      <c r="AP85" s="433"/>
      <c r="AQ85" s="433"/>
      <c r="AR85" s="638"/>
    </row>
    <row r="86" spans="1:44" ht="13.5" customHeight="1">
      <c r="A86" s="1205"/>
      <c r="B86" s="471"/>
      <c r="C86" s="471"/>
      <c r="D86" s="471"/>
      <c r="E86" s="471"/>
      <c r="F86" s="471"/>
      <c r="G86" s="471"/>
      <c r="H86" s="1206"/>
      <c r="I86" s="407" t="s">
        <v>60</v>
      </c>
      <c r="J86" s="408"/>
      <c r="K86" s="409"/>
      <c r="L86" s="439"/>
      <c r="M86" s="393"/>
      <c r="N86" s="393"/>
      <c r="O86" s="393"/>
      <c r="P86" s="440"/>
      <c r="Q86" s="444"/>
      <c r="R86" s="447"/>
      <c r="S86" s="447"/>
      <c r="T86" s="410"/>
      <c r="U86" s="411"/>
      <c r="V86" s="46" t="s">
        <v>61</v>
      </c>
      <c r="W86" s="412"/>
      <c r="X86" s="413"/>
      <c r="Y86" s="447"/>
      <c r="Z86" s="447"/>
      <c r="AA86" s="387"/>
      <c r="AB86" s="392"/>
      <c r="AC86" s="393"/>
      <c r="AD86" s="393"/>
      <c r="AE86" s="393"/>
      <c r="AF86" s="394"/>
      <c r="AG86" s="414" t="s">
        <v>60</v>
      </c>
      <c r="AH86" s="408"/>
      <c r="AI86" s="415"/>
      <c r="AJ86" s="416"/>
      <c r="AK86" s="405"/>
      <c r="AL86" s="405"/>
      <c r="AM86" s="405"/>
      <c r="AN86" s="405"/>
      <c r="AO86" s="405"/>
      <c r="AP86" s="405"/>
      <c r="AQ86" s="405"/>
      <c r="AR86" s="417"/>
    </row>
    <row r="87" spans="1:44" ht="13.5" customHeight="1">
      <c r="A87" s="1059"/>
      <c r="B87" s="405"/>
      <c r="C87" s="405"/>
      <c r="D87" s="405"/>
      <c r="E87" s="405"/>
      <c r="F87" s="405"/>
      <c r="G87" s="405"/>
      <c r="H87" s="406"/>
      <c r="I87" s="407" t="s">
        <v>62</v>
      </c>
      <c r="J87" s="408"/>
      <c r="K87" s="409"/>
      <c r="L87" s="439"/>
      <c r="M87" s="393"/>
      <c r="N87" s="393"/>
      <c r="O87" s="393"/>
      <c r="P87" s="440"/>
      <c r="Q87" s="444"/>
      <c r="R87" s="447"/>
      <c r="S87" s="447"/>
      <c r="T87" s="410"/>
      <c r="U87" s="411"/>
      <c r="V87" s="46" t="s">
        <v>61</v>
      </c>
      <c r="W87" s="412"/>
      <c r="X87" s="413"/>
      <c r="Y87" s="447"/>
      <c r="Z87" s="447"/>
      <c r="AA87" s="387"/>
      <c r="AB87" s="392"/>
      <c r="AC87" s="393"/>
      <c r="AD87" s="393"/>
      <c r="AE87" s="393"/>
      <c r="AF87" s="394"/>
      <c r="AG87" s="414" t="s">
        <v>62</v>
      </c>
      <c r="AH87" s="408"/>
      <c r="AI87" s="415"/>
      <c r="AJ87" s="416"/>
      <c r="AK87" s="405"/>
      <c r="AL87" s="405"/>
      <c r="AM87" s="405"/>
      <c r="AN87" s="405"/>
      <c r="AO87" s="405"/>
      <c r="AP87" s="405"/>
      <c r="AQ87" s="405"/>
      <c r="AR87" s="417"/>
    </row>
    <row r="88" spans="1:44" ht="13.5" customHeight="1" thickBot="1">
      <c r="A88" s="418"/>
      <c r="B88" s="419"/>
      <c r="C88" s="419"/>
      <c r="D88" s="419"/>
      <c r="E88" s="419"/>
      <c r="F88" s="419"/>
      <c r="G88" s="419"/>
      <c r="H88" s="420"/>
      <c r="I88" s="421" t="s">
        <v>63</v>
      </c>
      <c r="J88" s="422"/>
      <c r="K88" s="423"/>
      <c r="L88" s="441"/>
      <c r="M88" s="396"/>
      <c r="N88" s="396"/>
      <c r="O88" s="396"/>
      <c r="P88" s="442"/>
      <c r="Q88" s="445"/>
      <c r="R88" s="448"/>
      <c r="S88" s="448"/>
      <c r="T88" s="48"/>
      <c r="U88" s="48"/>
      <c r="V88" s="48"/>
      <c r="W88" s="48"/>
      <c r="X88" s="48"/>
      <c r="Y88" s="448"/>
      <c r="Z88" s="448"/>
      <c r="AA88" s="388"/>
      <c r="AB88" s="395"/>
      <c r="AC88" s="396"/>
      <c r="AD88" s="396"/>
      <c r="AE88" s="396"/>
      <c r="AF88" s="397"/>
      <c r="AG88" s="424" t="s">
        <v>63</v>
      </c>
      <c r="AH88" s="422"/>
      <c r="AI88" s="425"/>
      <c r="AJ88" s="426"/>
      <c r="AK88" s="419"/>
      <c r="AL88" s="419"/>
      <c r="AM88" s="419"/>
      <c r="AN88" s="419"/>
      <c r="AO88" s="419"/>
      <c r="AP88" s="419"/>
      <c r="AQ88" s="419"/>
      <c r="AR88" s="427"/>
    </row>
  </sheetData>
  <mergeCells count="343">
    <mergeCell ref="A86:H86"/>
    <mergeCell ref="I86:K86"/>
    <mergeCell ref="T86:U86"/>
    <mergeCell ref="W86:X86"/>
    <mergeCell ref="AG86:AI86"/>
    <mergeCell ref="AG83:AI83"/>
    <mergeCell ref="AJ83:AR83"/>
    <mergeCell ref="A84:AR84"/>
    <mergeCell ref="A85:H85"/>
    <mergeCell ref="I85:K85"/>
    <mergeCell ref="L85:P88"/>
    <mergeCell ref="Q85:R88"/>
    <mergeCell ref="S85:S88"/>
    <mergeCell ref="A88:H88"/>
    <mergeCell ref="I88:K88"/>
    <mergeCell ref="AG88:AI88"/>
    <mergeCell ref="AJ88:AR88"/>
    <mergeCell ref="AJ86:AR86"/>
    <mergeCell ref="A87:H87"/>
    <mergeCell ref="I87:K87"/>
    <mergeCell ref="T87:U87"/>
    <mergeCell ref="W87:X87"/>
    <mergeCell ref="AG87:AI87"/>
    <mergeCell ref="AJ87:AR87"/>
    <mergeCell ref="Y85:Y88"/>
    <mergeCell ref="Z85:AA88"/>
    <mergeCell ref="AB85:AF88"/>
    <mergeCell ref="AG85:AI85"/>
    <mergeCell ref="AJ85:AR85"/>
    <mergeCell ref="A80:H80"/>
    <mergeCell ref="I80:K80"/>
    <mergeCell ref="L80:P83"/>
    <mergeCell ref="Q80:R83"/>
    <mergeCell ref="S80:S83"/>
    <mergeCell ref="AJ81:AR81"/>
    <mergeCell ref="A82:H82"/>
    <mergeCell ref="I82:K82"/>
    <mergeCell ref="T82:U82"/>
    <mergeCell ref="W82:X82"/>
    <mergeCell ref="AG82:AI82"/>
    <mergeCell ref="AJ82:AR82"/>
    <mergeCell ref="Y80:Y83"/>
    <mergeCell ref="Z80:AA83"/>
    <mergeCell ref="AB80:AF83"/>
    <mergeCell ref="AG80:AI80"/>
    <mergeCell ref="AJ80:AR80"/>
    <mergeCell ref="A81:H81"/>
    <mergeCell ref="I81:K81"/>
    <mergeCell ref="T81:U81"/>
    <mergeCell ref="W81:X81"/>
    <mergeCell ref="AG81:AI81"/>
    <mergeCell ref="A83:H83"/>
    <mergeCell ref="I83:K83"/>
    <mergeCell ref="T76:U76"/>
    <mergeCell ref="W76:X76"/>
    <mergeCell ref="AG76:AI76"/>
    <mergeCell ref="AJ76:AR76"/>
    <mergeCell ref="A78:H78"/>
    <mergeCell ref="I78:K78"/>
    <mergeCell ref="AG78:AI78"/>
    <mergeCell ref="AJ78:AR78"/>
    <mergeCell ref="A79:AR79"/>
    <mergeCell ref="AJ68:AR68"/>
    <mergeCell ref="G71:H71"/>
    <mergeCell ref="AD71:AE71"/>
    <mergeCell ref="AF71:AK71"/>
    <mergeCell ref="AL71:AM71"/>
    <mergeCell ref="A74:AR74"/>
    <mergeCell ref="A75:H75"/>
    <mergeCell ref="I75:K75"/>
    <mergeCell ref="L75:P78"/>
    <mergeCell ref="Q75:R78"/>
    <mergeCell ref="S75:S78"/>
    <mergeCell ref="Y75:Y78"/>
    <mergeCell ref="Z75:AA78"/>
    <mergeCell ref="AB75:AF78"/>
    <mergeCell ref="AG75:AI75"/>
    <mergeCell ref="A77:H77"/>
    <mergeCell ref="I77:K77"/>
    <mergeCell ref="T77:U77"/>
    <mergeCell ref="W77:X77"/>
    <mergeCell ref="AG77:AI77"/>
    <mergeCell ref="AJ77:AR77"/>
    <mergeCell ref="AJ75:AR75"/>
    <mergeCell ref="A76:H76"/>
    <mergeCell ref="I76:K76"/>
    <mergeCell ref="A64:AR64"/>
    <mergeCell ref="A65:H65"/>
    <mergeCell ref="I65:K66"/>
    <mergeCell ref="L65:P68"/>
    <mergeCell ref="Q65:R68"/>
    <mergeCell ref="S65:S68"/>
    <mergeCell ref="Y65:Y68"/>
    <mergeCell ref="Z65:AA68"/>
    <mergeCell ref="AB65:AF68"/>
    <mergeCell ref="AG65:AI66"/>
    <mergeCell ref="AJ65:AR65"/>
    <mergeCell ref="A66:H66"/>
    <mergeCell ref="T66:U66"/>
    <mergeCell ref="W66:X66"/>
    <mergeCell ref="AJ66:AR66"/>
    <mergeCell ref="A67:H67"/>
    <mergeCell ref="I67:K67"/>
    <mergeCell ref="T67:U67"/>
    <mergeCell ref="W67:X67"/>
    <mergeCell ref="AG67:AI67"/>
    <mergeCell ref="AJ67:AR67"/>
    <mergeCell ref="A68:H68"/>
    <mergeCell ref="I68:K68"/>
    <mergeCell ref="AG68:AI68"/>
    <mergeCell ref="AG62:AI62"/>
    <mergeCell ref="AJ62:AR62"/>
    <mergeCell ref="A63:H63"/>
    <mergeCell ref="I63:K63"/>
    <mergeCell ref="AG63:AI63"/>
    <mergeCell ref="AJ63:AR63"/>
    <mergeCell ref="Z60:AA63"/>
    <mergeCell ref="AB60:AF63"/>
    <mergeCell ref="AG60:AI61"/>
    <mergeCell ref="AJ60:AR60"/>
    <mergeCell ref="A61:H61"/>
    <mergeCell ref="T61:U61"/>
    <mergeCell ref="W61:X61"/>
    <mergeCell ref="AJ61:AR61"/>
    <mergeCell ref="A62:H62"/>
    <mergeCell ref="I62:K62"/>
    <mergeCell ref="A60:H60"/>
    <mergeCell ref="I60:K61"/>
    <mergeCell ref="L60:P63"/>
    <mergeCell ref="Q60:R63"/>
    <mergeCell ref="S60:S63"/>
    <mergeCell ref="Y60:Y63"/>
    <mergeCell ref="T62:U62"/>
    <mergeCell ref="W62:X62"/>
    <mergeCell ref="A59:AR59"/>
    <mergeCell ref="AJ55:AR55"/>
    <mergeCell ref="A56:H56"/>
    <mergeCell ref="T56:U56"/>
    <mergeCell ref="W56:X56"/>
    <mergeCell ref="AJ56:AR56"/>
    <mergeCell ref="A57:H57"/>
    <mergeCell ref="I57:K57"/>
    <mergeCell ref="T57:U57"/>
    <mergeCell ref="W57:X57"/>
    <mergeCell ref="AG57:AI57"/>
    <mergeCell ref="G51:H51"/>
    <mergeCell ref="AD51:AE51"/>
    <mergeCell ref="AF51:AK51"/>
    <mergeCell ref="AL51:AM51"/>
    <mergeCell ref="A54:AR54"/>
    <mergeCell ref="A55:H55"/>
    <mergeCell ref="I55:K56"/>
    <mergeCell ref="L55:P58"/>
    <mergeCell ref="Q55:R58"/>
    <mergeCell ref="S55:S58"/>
    <mergeCell ref="Y55:Y58"/>
    <mergeCell ref="Z55:AA58"/>
    <mergeCell ref="AB55:AF58"/>
    <mergeCell ref="AG55:AI56"/>
    <mergeCell ref="AJ57:AR57"/>
    <mergeCell ref="A58:H58"/>
    <mergeCell ref="I58:K58"/>
    <mergeCell ref="AG58:AI58"/>
    <mergeCell ref="AJ58:AR58"/>
    <mergeCell ref="A43:AR43"/>
    <mergeCell ref="L44:P49"/>
    <mergeCell ref="Q44:R49"/>
    <mergeCell ref="S44:S49"/>
    <mergeCell ref="Y44:Y49"/>
    <mergeCell ref="Z44:AA49"/>
    <mergeCell ref="AB44:AF49"/>
    <mergeCell ref="T46:U46"/>
    <mergeCell ref="W46:X46"/>
    <mergeCell ref="A48:H48"/>
    <mergeCell ref="I48:K48"/>
    <mergeCell ref="T48:U48"/>
    <mergeCell ref="W48:X48"/>
    <mergeCell ref="AG48:AI48"/>
    <mergeCell ref="AJ48:AR48"/>
    <mergeCell ref="A49:H49"/>
    <mergeCell ref="I49:K49"/>
    <mergeCell ref="AG49:AI49"/>
    <mergeCell ref="AJ49:AR49"/>
    <mergeCell ref="A44:H47"/>
    <mergeCell ref="I44:K47"/>
    <mergeCell ref="AG44:AI47"/>
    <mergeCell ref="AJ44:AR47"/>
    <mergeCell ref="AG41:AI41"/>
    <mergeCell ref="AJ41:AR41"/>
    <mergeCell ref="A42:H42"/>
    <mergeCell ref="I42:K42"/>
    <mergeCell ref="AG42:AI42"/>
    <mergeCell ref="AJ42:AR42"/>
    <mergeCell ref="Z39:AA42"/>
    <mergeCell ref="AB39:AF42"/>
    <mergeCell ref="AG39:AI40"/>
    <mergeCell ref="T40:U40"/>
    <mergeCell ref="W40:X40"/>
    <mergeCell ref="A41:H41"/>
    <mergeCell ref="I41:K41"/>
    <mergeCell ref="I39:K40"/>
    <mergeCell ref="L39:P42"/>
    <mergeCell ref="Q39:R42"/>
    <mergeCell ref="S39:S42"/>
    <mergeCell ref="Y39:Y42"/>
    <mergeCell ref="T41:U41"/>
    <mergeCell ref="W41:X41"/>
    <mergeCell ref="A39:H40"/>
    <mergeCell ref="AJ39:AR40"/>
    <mergeCell ref="A38:AR38"/>
    <mergeCell ref="AJ34:AR34"/>
    <mergeCell ref="A35:H35"/>
    <mergeCell ref="T35:U35"/>
    <mergeCell ref="W35:X35"/>
    <mergeCell ref="AJ35:AR35"/>
    <mergeCell ref="A36:H36"/>
    <mergeCell ref="I36:K36"/>
    <mergeCell ref="T36:U36"/>
    <mergeCell ref="W36:X36"/>
    <mergeCell ref="AG36:AI36"/>
    <mergeCell ref="AJ27:AR27"/>
    <mergeCell ref="K30:L30"/>
    <mergeCell ref="AD30:AE30"/>
    <mergeCell ref="AF30:AK30"/>
    <mergeCell ref="AL30:AM30"/>
    <mergeCell ref="A33:AR33"/>
    <mergeCell ref="A34:H34"/>
    <mergeCell ref="I34:K35"/>
    <mergeCell ref="L34:P37"/>
    <mergeCell ref="Q34:R37"/>
    <mergeCell ref="S34:S37"/>
    <mergeCell ref="Y34:Y37"/>
    <mergeCell ref="Z34:AA37"/>
    <mergeCell ref="AB34:AF37"/>
    <mergeCell ref="AG34:AI35"/>
    <mergeCell ref="AJ36:AR36"/>
    <mergeCell ref="A37:H37"/>
    <mergeCell ref="I37:K37"/>
    <mergeCell ref="AG37:AI37"/>
    <mergeCell ref="AJ37:AR37"/>
    <mergeCell ref="A23:AR23"/>
    <mergeCell ref="A24:H24"/>
    <mergeCell ref="I24:K25"/>
    <mergeCell ref="L24:P27"/>
    <mergeCell ref="Q24:R27"/>
    <mergeCell ref="S24:S27"/>
    <mergeCell ref="Y24:Y27"/>
    <mergeCell ref="Z24:AA27"/>
    <mergeCell ref="AB24:AF27"/>
    <mergeCell ref="AG24:AI25"/>
    <mergeCell ref="AJ24:AR24"/>
    <mergeCell ref="A25:H25"/>
    <mergeCell ref="T25:U25"/>
    <mergeCell ref="W25:X25"/>
    <mergeCell ref="AJ25:AR25"/>
    <mergeCell ref="A26:H26"/>
    <mergeCell ref="I26:K26"/>
    <mergeCell ref="T26:U26"/>
    <mergeCell ref="W26:X26"/>
    <mergeCell ref="AG26:AI26"/>
    <mergeCell ref="AJ26:AR26"/>
    <mergeCell ref="A27:H27"/>
    <mergeCell ref="I27:K27"/>
    <mergeCell ref="AG27:AI27"/>
    <mergeCell ref="AG21:AI21"/>
    <mergeCell ref="AJ21:AR21"/>
    <mergeCell ref="A22:H22"/>
    <mergeCell ref="I22:K22"/>
    <mergeCell ref="AG22:AI22"/>
    <mergeCell ref="AJ22:AR22"/>
    <mergeCell ref="Z19:AA22"/>
    <mergeCell ref="AB19:AF22"/>
    <mergeCell ref="AG19:AI20"/>
    <mergeCell ref="AJ19:AR19"/>
    <mergeCell ref="A20:H20"/>
    <mergeCell ref="T20:U20"/>
    <mergeCell ref="W20:X20"/>
    <mergeCell ref="AJ20:AR20"/>
    <mergeCell ref="A21:H21"/>
    <mergeCell ref="I21:K21"/>
    <mergeCell ref="A19:H19"/>
    <mergeCell ref="I19:K20"/>
    <mergeCell ref="L19:P22"/>
    <mergeCell ref="Q19:R22"/>
    <mergeCell ref="S19:S22"/>
    <mergeCell ref="Y19:Y22"/>
    <mergeCell ref="T21:U21"/>
    <mergeCell ref="W21:X21"/>
    <mergeCell ref="A18:AR18"/>
    <mergeCell ref="AJ14:AR14"/>
    <mergeCell ref="A15:H15"/>
    <mergeCell ref="T15:U15"/>
    <mergeCell ref="W15:X15"/>
    <mergeCell ref="AJ15:AR15"/>
    <mergeCell ref="A16:H16"/>
    <mergeCell ref="I16:K16"/>
    <mergeCell ref="T16:U16"/>
    <mergeCell ref="W16:X16"/>
    <mergeCell ref="AG16:AI16"/>
    <mergeCell ref="A10:H10"/>
    <mergeCell ref="T10:U10"/>
    <mergeCell ref="W10:X10"/>
    <mergeCell ref="AJ10:AR10"/>
    <mergeCell ref="A11:H11"/>
    <mergeCell ref="A13:AR13"/>
    <mergeCell ref="A14:H14"/>
    <mergeCell ref="I14:K15"/>
    <mergeCell ref="L14:P17"/>
    <mergeCell ref="Q14:R17"/>
    <mergeCell ref="S14:S17"/>
    <mergeCell ref="Y14:Y17"/>
    <mergeCell ref="Z14:AA17"/>
    <mergeCell ref="AB14:AF17"/>
    <mergeCell ref="AG14:AI15"/>
    <mergeCell ref="AJ16:AR16"/>
    <mergeCell ref="A17:H17"/>
    <mergeCell ref="I17:K17"/>
    <mergeCell ref="AG17:AI17"/>
    <mergeCell ref="AJ17:AR17"/>
    <mergeCell ref="G5:H5"/>
    <mergeCell ref="AD5:AE5"/>
    <mergeCell ref="AF5:AK5"/>
    <mergeCell ref="AL5:AM5"/>
    <mergeCell ref="A8:AR8"/>
    <mergeCell ref="A9:H9"/>
    <mergeCell ref="I9:K10"/>
    <mergeCell ref="L9:P12"/>
    <mergeCell ref="Q9:R12"/>
    <mergeCell ref="S9:S12"/>
    <mergeCell ref="I11:K11"/>
    <mergeCell ref="T11:U11"/>
    <mergeCell ref="W11:X11"/>
    <mergeCell ref="AG11:AI11"/>
    <mergeCell ref="AJ11:AR11"/>
    <mergeCell ref="A12:H12"/>
    <mergeCell ref="I12:K12"/>
    <mergeCell ref="AG12:AI12"/>
    <mergeCell ref="AJ12:AR12"/>
    <mergeCell ref="Y9:Y12"/>
    <mergeCell ref="Z9:AA12"/>
    <mergeCell ref="AB9:AF12"/>
    <mergeCell ref="AG9:AI10"/>
    <mergeCell ref="AJ9:AR9"/>
  </mergeCells>
  <phoneticPr fontId="1"/>
  <dataValidations count="4">
    <dataValidation type="list" allowBlank="1" showInputMessage="1" showErrorMessage="1" sqref="L9:P12 L14:P17 L19:P22 L24:P27 AB24:AF27 AB14:AF17 AB19:AF22 AB9:AF12" xr:uid="{57F6CA2C-79D3-46B2-A4B2-C566C7B10361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  <dataValidation type="list" allowBlank="1" showInputMessage="1" showErrorMessage="1" sqref="L75:P78 L80:P83 AB75:AF78 AB80:AF83 L85:P88 AB85:AF88" xr:uid="{BF866598-A35A-495F-BDFD-D42AB3F93541}">
      <formula1>"　　,FC70室蘭,苫小牧シニア70サッカークラブ,函館四十雀70"</formula1>
    </dataValidation>
    <dataValidation type="list" allowBlank="1" showInputMessage="1" showErrorMessage="1" sqref="L55:P58 AB55:AF58 L60:P63 AB60:AF63 L65:P68 AB65:AF68" xr:uid="{656C8654-22B1-4833-BBCF-41AD89FD6F4A}">
      <formula1>"　　,室蘭シニア60サッカークラブ,苫小牧シニア60サッカークラブ,函館四十雀60"</formula1>
    </dataValidation>
    <dataValidation type="list" allowBlank="1" showInputMessage="1" showErrorMessage="1" sqref="L34:P37 L39:P42 AB44:AF49 AB34:AF37 AB39:AF42 L44:P49" xr:uid="{C9B80C66-4DA8-4E56-B962-E342DF12DAC5}">
      <formula1>"　　,室蘭シニア50サッカークラブ,苫小牧シニア50サッカークラブ,函館四十雀50,M.C.NEO Senior50,伊達登別四十雀SC50,桧山シニアFC50"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7259F-0D9C-40FB-89D2-086292A86156}">
  <sheetPr>
    <tabColor theme="8" tint="0.39997558519241921"/>
  </sheetPr>
  <dimension ref="A1:AP78"/>
  <sheetViews>
    <sheetView showGridLines="0" view="pageBreakPreview" topLeftCell="A49" zoomScale="154" zoomScaleNormal="154" zoomScaleSheetLayoutView="154" workbookViewId="0">
      <selection activeCell="AS16" sqref="AS16"/>
    </sheetView>
  </sheetViews>
  <sheetFormatPr defaultColWidth="11" defaultRowHeight="13.35" customHeight="1"/>
  <cols>
    <col min="1" max="16" width="2.75" style="40" customWidth="1"/>
    <col min="17" max="17" width="5.625" style="40" customWidth="1"/>
    <col min="18" max="24" width="2.75" style="40" customWidth="1"/>
    <col min="25" max="25" width="5.5" style="40" customWidth="1"/>
    <col min="26" max="42" width="2.75" style="40" customWidth="1"/>
    <col min="43" max="43" width="3" style="40" customWidth="1"/>
    <col min="44" max="16384" width="11" style="40"/>
  </cols>
  <sheetData>
    <row r="1" spans="1:42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</row>
    <row r="2" spans="1:42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</row>
    <row r="3" spans="1:42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</row>
    <row r="4" spans="1:42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ht="12.75" customHeight="1">
      <c r="A5" s="44" t="s">
        <v>47</v>
      </c>
      <c r="B5" s="15">
        <v>7</v>
      </c>
      <c r="C5" s="42" t="s">
        <v>48</v>
      </c>
      <c r="D5" s="38"/>
      <c r="E5" s="43"/>
      <c r="F5" s="43"/>
      <c r="G5" s="450" t="s">
        <v>49</v>
      </c>
      <c r="H5" s="450"/>
      <c r="I5" s="128" t="s">
        <v>225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6" t="s">
        <v>51</v>
      </c>
      <c r="V5" s="38"/>
      <c r="W5" s="43"/>
      <c r="X5" s="43"/>
      <c r="Y5" s="43"/>
      <c r="Z5" s="43"/>
      <c r="AA5" s="43"/>
      <c r="AB5" s="451" t="s">
        <v>52</v>
      </c>
      <c r="AC5" s="451"/>
      <c r="AD5" s="452">
        <v>45823</v>
      </c>
      <c r="AE5" s="452"/>
      <c r="AF5" s="452"/>
      <c r="AG5" s="452"/>
      <c r="AH5" s="452"/>
      <c r="AI5" s="452"/>
      <c r="AJ5" s="452" t="s">
        <v>53</v>
      </c>
      <c r="AK5" s="452"/>
      <c r="AL5" s="43" t="s">
        <v>54</v>
      </c>
      <c r="AM5" s="43"/>
      <c r="AN5" s="43"/>
      <c r="AO5" s="43"/>
      <c r="AP5" s="43"/>
    </row>
    <row r="6" spans="1:42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</row>
    <row r="7" spans="1:42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spans="1:42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553"/>
      <c r="AA8" s="553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4"/>
    </row>
    <row r="9" spans="1:42" ht="13.5" customHeight="1">
      <c r="A9" s="675" t="s">
        <v>226</v>
      </c>
      <c r="B9" s="676"/>
      <c r="C9" s="676"/>
      <c r="D9" s="676"/>
      <c r="E9" s="676"/>
      <c r="F9" s="676"/>
      <c r="G9" s="676"/>
      <c r="H9" s="677"/>
      <c r="I9" s="435" t="s">
        <v>56</v>
      </c>
      <c r="J9" s="399"/>
      <c r="K9" s="436"/>
      <c r="L9" s="437" t="s">
        <v>128</v>
      </c>
      <c r="M9" s="390"/>
      <c r="N9" s="390"/>
      <c r="O9" s="390"/>
      <c r="P9" s="438"/>
      <c r="Q9" s="443">
        <f>S10+S11</f>
        <v>0</v>
      </c>
      <c r="R9" s="446" t="s">
        <v>58</v>
      </c>
      <c r="S9" s="49"/>
      <c r="T9" s="49"/>
      <c r="U9" s="49"/>
      <c r="V9" s="49"/>
      <c r="W9" s="49"/>
      <c r="X9" s="446" t="s">
        <v>59</v>
      </c>
      <c r="Y9" s="678">
        <f>V10+V11</f>
        <v>2</v>
      </c>
      <c r="Z9" s="679" t="s">
        <v>133</v>
      </c>
      <c r="AA9" s="390"/>
      <c r="AB9" s="390"/>
      <c r="AC9" s="390"/>
      <c r="AD9" s="391"/>
      <c r="AE9" s="398" t="s">
        <v>56</v>
      </c>
      <c r="AF9" s="399"/>
      <c r="AG9" s="400"/>
      <c r="AH9" s="658" t="s">
        <v>305</v>
      </c>
      <c r="AI9" s="659"/>
      <c r="AJ9" s="659"/>
      <c r="AK9" s="659"/>
      <c r="AL9" s="659"/>
      <c r="AM9" s="659"/>
      <c r="AN9" s="659"/>
      <c r="AO9" s="659"/>
      <c r="AP9" s="660"/>
    </row>
    <row r="10" spans="1:42" ht="13.5" customHeight="1">
      <c r="A10" s="667"/>
      <c r="B10" s="668"/>
      <c r="C10" s="668"/>
      <c r="D10" s="668"/>
      <c r="E10" s="668"/>
      <c r="F10" s="668"/>
      <c r="G10" s="668"/>
      <c r="H10" s="669"/>
      <c r="I10" s="407" t="s">
        <v>60</v>
      </c>
      <c r="J10" s="408"/>
      <c r="K10" s="409"/>
      <c r="L10" s="439"/>
      <c r="M10" s="393"/>
      <c r="N10" s="393"/>
      <c r="O10" s="393"/>
      <c r="P10" s="440"/>
      <c r="Q10" s="444"/>
      <c r="R10" s="447"/>
      <c r="S10" s="410">
        <v>0</v>
      </c>
      <c r="T10" s="411"/>
      <c r="U10" s="46" t="s">
        <v>61</v>
      </c>
      <c r="V10" s="412">
        <v>1</v>
      </c>
      <c r="W10" s="413"/>
      <c r="X10" s="447"/>
      <c r="Y10" s="447"/>
      <c r="Z10" s="680"/>
      <c r="AA10" s="393"/>
      <c r="AB10" s="393"/>
      <c r="AC10" s="393"/>
      <c r="AD10" s="394"/>
      <c r="AE10" s="414" t="s">
        <v>60</v>
      </c>
      <c r="AF10" s="408"/>
      <c r="AG10" s="415"/>
      <c r="AH10" s="416"/>
      <c r="AI10" s="405"/>
      <c r="AJ10" s="405"/>
      <c r="AK10" s="405"/>
      <c r="AL10" s="405"/>
      <c r="AM10" s="405"/>
      <c r="AN10" s="405"/>
      <c r="AO10" s="405"/>
      <c r="AP10" s="417"/>
    </row>
    <row r="11" spans="1:42" ht="13.5" customHeight="1">
      <c r="A11" s="404" t="s">
        <v>306</v>
      </c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10">
        <v>0</v>
      </c>
      <c r="T11" s="411"/>
      <c r="U11" s="46" t="s">
        <v>61</v>
      </c>
      <c r="V11" s="412">
        <v>1</v>
      </c>
      <c r="W11" s="413"/>
      <c r="X11" s="447"/>
      <c r="Y11" s="447"/>
      <c r="Z11" s="680"/>
      <c r="AA11" s="393"/>
      <c r="AB11" s="393"/>
      <c r="AC11" s="393"/>
      <c r="AD11" s="394"/>
      <c r="AE11" s="414" t="s">
        <v>62</v>
      </c>
      <c r="AF11" s="408"/>
      <c r="AG11" s="415"/>
      <c r="AH11" s="449"/>
      <c r="AI11" s="405"/>
      <c r="AJ11" s="405"/>
      <c r="AK11" s="405"/>
      <c r="AL11" s="405"/>
      <c r="AM11" s="405"/>
      <c r="AN11" s="405"/>
      <c r="AO11" s="405"/>
      <c r="AP11" s="417"/>
    </row>
    <row r="12" spans="1:42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8"/>
      <c r="T12" s="48"/>
      <c r="U12" s="48"/>
      <c r="V12" s="48"/>
      <c r="W12" s="48"/>
      <c r="X12" s="448"/>
      <c r="Y12" s="448"/>
      <c r="Z12" s="681"/>
      <c r="AA12" s="396"/>
      <c r="AB12" s="396"/>
      <c r="AC12" s="396"/>
      <c r="AD12" s="397"/>
      <c r="AE12" s="424" t="s">
        <v>63</v>
      </c>
      <c r="AF12" s="422"/>
      <c r="AG12" s="425"/>
      <c r="AH12" s="672"/>
      <c r="AI12" s="646"/>
      <c r="AJ12" s="646"/>
      <c r="AK12" s="646"/>
      <c r="AL12" s="646"/>
      <c r="AM12" s="646"/>
      <c r="AN12" s="646"/>
      <c r="AO12" s="646"/>
      <c r="AP12" s="673"/>
    </row>
    <row r="13" spans="1:42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29"/>
      <c r="AA13" s="429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31"/>
    </row>
    <row r="14" spans="1:42" ht="13.5" customHeight="1">
      <c r="A14" s="1207"/>
      <c r="B14" s="402"/>
      <c r="C14" s="402"/>
      <c r="D14" s="402"/>
      <c r="E14" s="402"/>
      <c r="F14" s="402"/>
      <c r="G14" s="402"/>
      <c r="H14" s="1208"/>
      <c r="I14" s="435" t="s">
        <v>56</v>
      </c>
      <c r="J14" s="399"/>
      <c r="K14" s="436"/>
      <c r="L14" s="437" t="s">
        <v>130</v>
      </c>
      <c r="M14" s="390"/>
      <c r="N14" s="390"/>
      <c r="O14" s="390"/>
      <c r="P14" s="438"/>
      <c r="Q14" s="443">
        <f>S15+S16</f>
        <v>0</v>
      </c>
      <c r="R14" s="446" t="s">
        <v>58</v>
      </c>
      <c r="S14" s="49"/>
      <c r="T14" s="49"/>
      <c r="U14" s="49"/>
      <c r="V14" s="49"/>
      <c r="W14" s="49"/>
      <c r="X14" s="446" t="s">
        <v>59</v>
      </c>
      <c r="Y14" s="386">
        <f>V15+V16</f>
        <v>3</v>
      </c>
      <c r="Z14" s="389" t="s">
        <v>90</v>
      </c>
      <c r="AA14" s="390"/>
      <c r="AB14" s="390"/>
      <c r="AC14" s="390"/>
      <c r="AD14" s="391"/>
      <c r="AE14" s="398" t="s">
        <v>56</v>
      </c>
      <c r="AF14" s="399"/>
      <c r="AG14" s="400"/>
      <c r="AH14" s="658" t="s">
        <v>307</v>
      </c>
      <c r="AI14" s="659"/>
      <c r="AJ14" s="659"/>
      <c r="AK14" s="659"/>
      <c r="AL14" s="659"/>
      <c r="AM14" s="659"/>
      <c r="AN14" s="659"/>
      <c r="AO14" s="659"/>
      <c r="AP14" s="660"/>
    </row>
    <row r="15" spans="1:42" ht="13.5" customHeight="1">
      <c r="A15" s="649"/>
      <c r="B15" s="650"/>
      <c r="C15" s="650"/>
      <c r="D15" s="650"/>
      <c r="E15" s="650"/>
      <c r="F15" s="650"/>
      <c r="G15" s="650"/>
      <c r="H15" s="651"/>
      <c r="I15" s="407" t="s">
        <v>60</v>
      </c>
      <c r="J15" s="408"/>
      <c r="K15" s="409"/>
      <c r="L15" s="439"/>
      <c r="M15" s="393"/>
      <c r="N15" s="393"/>
      <c r="O15" s="393"/>
      <c r="P15" s="440"/>
      <c r="Q15" s="444"/>
      <c r="R15" s="447"/>
      <c r="S15" s="410">
        <v>0</v>
      </c>
      <c r="T15" s="411"/>
      <c r="U15" s="46" t="s">
        <v>61</v>
      </c>
      <c r="V15" s="412">
        <v>0</v>
      </c>
      <c r="W15" s="413"/>
      <c r="X15" s="447"/>
      <c r="Y15" s="387"/>
      <c r="Z15" s="392"/>
      <c r="AA15" s="393"/>
      <c r="AB15" s="393"/>
      <c r="AC15" s="393"/>
      <c r="AD15" s="394"/>
      <c r="AE15" s="414" t="s">
        <v>60</v>
      </c>
      <c r="AF15" s="408"/>
      <c r="AG15" s="415"/>
      <c r="AH15" s="449"/>
      <c r="AI15" s="405"/>
      <c r="AJ15" s="405"/>
      <c r="AK15" s="405"/>
      <c r="AL15" s="405"/>
      <c r="AM15" s="405"/>
      <c r="AN15" s="405"/>
      <c r="AO15" s="405"/>
      <c r="AP15" s="417"/>
    </row>
    <row r="16" spans="1:42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10">
        <v>0</v>
      </c>
      <c r="T16" s="411"/>
      <c r="U16" s="46" t="s">
        <v>61</v>
      </c>
      <c r="V16" s="412">
        <v>3</v>
      </c>
      <c r="W16" s="413"/>
      <c r="X16" s="447"/>
      <c r="Y16" s="387"/>
      <c r="Z16" s="392"/>
      <c r="AA16" s="393"/>
      <c r="AB16" s="393"/>
      <c r="AC16" s="393"/>
      <c r="AD16" s="394"/>
      <c r="AE16" s="414" t="s">
        <v>62</v>
      </c>
      <c r="AF16" s="408"/>
      <c r="AG16" s="415"/>
      <c r="AH16" s="670"/>
      <c r="AI16" s="653"/>
      <c r="AJ16" s="653"/>
      <c r="AK16" s="653"/>
      <c r="AL16" s="653"/>
      <c r="AM16" s="653"/>
      <c r="AN16" s="653"/>
      <c r="AO16" s="653"/>
      <c r="AP16" s="671"/>
    </row>
    <row r="17" spans="1:42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8"/>
      <c r="T17" s="48"/>
      <c r="U17" s="48"/>
      <c r="V17" s="48"/>
      <c r="W17" s="48"/>
      <c r="X17" s="448"/>
      <c r="Y17" s="388"/>
      <c r="Z17" s="395"/>
      <c r="AA17" s="396"/>
      <c r="AB17" s="396"/>
      <c r="AC17" s="396"/>
      <c r="AD17" s="397"/>
      <c r="AE17" s="424" t="s">
        <v>63</v>
      </c>
      <c r="AF17" s="422"/>
      <c r="AG17" s="425"/>
      <c r="AH17" s="672"/>
      <c r="AI17" s="646"/>
      <c r="AJ17" s="646"/>
      <c r="AK17" s="646"/>
      <c r="AL17" s="646"/>
      <c r="AM17" s="646"/>
      <c r="AN17" s="646"/>
      <c r="AO17" s="646"/>
      <c r="AP17" s="673"/>
    </row>
    <row r="18" spans="1:42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29"/>
      <c r="AA18" s="429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31"/>
    </row>
    <row r="19" spans="1:42" ht="13.5" customHeight="1">
      <c r="A19" s="655" t="s">
        <v>308</v>
      </c>
      <c r="B19" s="656"/>
      <c r="C19" s="656"/>
      <c r="D19" s="656"/>
      <c r="E19" s="656"/>
      <c r="F19" s="656"/>
      <c r="G19" s="656"/>
      <c r="H19" s="657"/>
      <c r="I19" s="435" t="s">
        <v>56</v>
      </c>
      <c r="J19" s="399"/>
      <c r="K19" s="436"/>
      <c r="L19" s="437" t="s">
        <v>132</v>
      </c>
      <c r="M19" s="390"/>
      <c r="N19" s="390"/>
      <c r="O19" s="390"/>
      <c r="P19" s="438"/>
      <c r="Q19" s="443">
        <f>S20+S21</f>
        <v>1</v>
      </c>
      <c r="R19" s="446" t="s">
        <v>58</v>
      </c>
      <c r="S19" s="49"/>
      <c r="T19" s="49"/>
      <c r="U19" s="49"/>
      <c r="V19" s="49"/>
      <c r="W19" s="49"/>
      <c r="X19" s="446" t="s">
        <v>59</v>
      </c>
      <c r="Y19" s="386">
        <f>V20+V21</f>
        <v>2</v>
      </c>
      <c r="Z19" s="389" t="s">
        <v>135</v>
      </c>
      <c r="AA19" s="390"/>
      <c r="AB19" s="390"/>
      <c r="AC19" s="390"/>
      <c r="AD19" s="391"/>
      <c r="AE19" s="398" t="s">
        <v>56</v>
      </c>
      <c r="AF19" s="399"/>
      <c r="AG19" s="400"/>
      <c r="AH19" s="687" t="s">
        <v>309</v>
      </c>
      <c r="AI19" s="688"/>
      <c r="AJ19" s="688"/>
      <c r="AK19" s="688"/>
      <c r="AL19" s="688"/>
      <c r="AM19" s="688"/>
      <c r="AN19" s="688"/>
      <c r="AO19" s="688"/>
      <c r="AP19" s="689"/>
    </row>
    <row r="20" spans="1:42" ht="13.5" customHeight="1">
      <c r="A20" s="649"/>
      <c r="B20" s="650"/>
      <c r="C20" s="650"/>
      <c r="D20" s="650"/>
      <c r="E20" s="650"/>
      <c r="F20" s="650"/>
      <c r="G20" s="650"/>
      <c r="H20" s="651"/>
      <c r="I20" s="407" t="s">
        <v>60</v>
      </c>
      <c r="J20" s="408"/>
      <c r="K20" s="409"/>
      <c r="L20" s="439"/>
      <c r="M20" s="393"/>
      <c r="N20" s="393"/>
      <c r="O20" s="393"/>
      <c r="P20" s="440"/>
      <c r="Q20" s="444"/>
      <c r="R20" s="447"/>
      <c r="S20" s="410">
        <v>0</v>
      </c>
      <c r="T20" s="411"/>
      <c r="U20" s="46" t="s">
        <v>61</v>
      </c>
      <c r="V20" s="412">
        <v>0</v>
      </c>
      <c r="W20" s="413"/>
      <c r="X20" s="447"/>
      <c r="Y20" s="387"/>
      <c r="Z20" s="392"/>
      <c r="AA20" s="393"/>
      <c r="AB20" s="393"/>
      <c r="AC20" s="393"/>
      <c r="AD20" s="394"/>
      <c r="AE20" s="414" t="s">
        <v>60</v>
      </c>
      <c r="AF20" s="408"/>
      <c r="AG20" s="415"/>
      <c r="AH20" s="686"/>
      <c r="AI20" s="471"/>
      <c r="AJ20" s="471"/>
      <c r="AK20" s="471"/>
      <c r="AL20" s="471"/>
      <c r="AM20" s="471"/>
      <c r="AN20" s="471"/>
      <c r="AO20" s="471"/>
      <c r="AP20" s="472"/>
    </row>
    <row r="21" spans="1:42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10">
        <v>1</v>
      </c>
      <c r="T21" s="411"/>
      <c r="U21" s="46" t="s">
        <v>61</v>
      </c>
      <c r="V21" s="412">
        <v>2</v>
      </c>
      <c r="W21" s="413"/>
      <c r="X21" s="447"/>
      <c r="Y21" s="387"/>
      <c r="Z21" s="392"/>
      <c r="AA21" s="393"/>
      <c r="AB21" s="393"/>
      <c r="AC21" s="393"/>
      <c r="AD21" s="394"/>
      <c r="AE21" s="414" t="s">
        <v>62</v>
      </c>
      <c r="AF21" s="408"/>
      <c r="AG21" s="415"/>
      <c r="AH21" s="642"/>
      <c r="AI21" s="643"/>
      <c r="AJ21" s="643"/>
      <c r="AK21" s="643"/>
      <c r="AL21" s="643"/>
      <c r="AM21" s="643"/>
      <c r="AN21" s="643"/>
      <c r="AO21" s="643"/>
      <c r="AP21" s="644"/>
    </row>
    <row r="22" spans="1:42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8"/>
      <c r="T22" s="48"/>
      <c r="U22" s="48"/>
      <c r="V22" s="48"/>
      <c r="W22" s="48"/>
      <c r="X22" s="448"/>
      <c r="Y22" s="388"/>
      <c r="Z22" s="395"/>
      <c r="AA22" s="396"/>
      <c r="AB22" s="396"/>
      <c r="AC22" s="396"/>
      <c r="AD22" s="397"/>
      <c r="AE22" s="424" t="s">
        <v>63</v>
      </c>
      <c r="AF22" s="422"/>
      <c r="AG22" s="425"/>
      <c r="AH22" s="648"/>
      <c r="AI22" s="422"/>
      <c r="AJ22" s="422"/>
      <c r="AK22" s="422"/>
      <c r="AL22" s="422"/>
      <c r="AM22" s="422"/>
      <c r="AN22" s="422"/>
      <c r="AO22" s="422"/>
      <c r="AP22" s="423"/>
    </row>
    <row r="23" spans="1:42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29"/>
      <c r="AA23" s="429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31"/>
    </row>
    <row r="24" spans="1:42" ht="13.5" customHeight="1">
      <c r="A24" s="655" t="s">
        <v>310</v>
      </c>
      <c r="B24" s="656"/>
      <c r="C24" s="656"/>
      <c r="D24" s="656"/>
      <c r="E24" s="656"/>
      <c r="F24" s="656"/>
      <c r="G24" s="656"/>
      <c r="H24" s="657"/>
      <c r="I24" s="435" t="s">
        <v>56</v>
      </c>
      <c r="J24" s="399"/>
      <c r="K24" s="436"/>
      <c r="L24" s="437" t="s">
        <v>131</v>
      </c>
      <c r="M24" s="390"/>
      <c r="N24" s="390"/>
      <c r="O24" s="390"/>
      <c r="P24" s="438"/>
      <c r="Q24" s="443">
        <f>S25+S26</f>
        <v>3</v>
      </c>
      <c r="R24" s="446" t="s">
        <v>58</v>
      </c>
      <c r="S24" s="49"/>
      <c r="T24" s="49"/>
      <c r="U24" s="49"/>
      <c r="V24" s="49"/>
      <c r="W24" s="49"/>
      <c r="X24" s="446" t="s">
        <v>59</v>
      </c>
      <c r="Y24" s="386">
        <f>V25+V26</f>
        <v>0</v>
      </c>
      <c r="Z24" s="389" t="s">
        <v>137</v>
      </c>
      <c r="AA24" s="390"/>
      <c r="AB24" s="390"/>
      <c r="AC24" s="390"/>
      <c r="AD24" s="391"/>
      <c r="AE24" s="398" t="s">
        <v>56</v>
      </c>
      <c r="AF24" s="399"/>
      <c r="AG24" s="400"/>
      <c r="AH24" s="637"/>
      <c r="AI24" s="433"/>
      <c r="AJ24" s="433"/>
      <c r="AK24" s="433"/>
      <c r="AL24" s="433"/>
      <c r="AM24" s="433"/>
      <c r="AN24" s="433"/>
      <c r="AO24" s="433"/>
      <c r="AP24" s="638"/>
    </row>
    <row r="25" spans="1:42" ht="13.5" customHeight="1">
      <c r="A25" s="683"/>
      <c r="B25" s="684"/>
      <c r="C25" s="684"/>
      <c r="D25" s="684"/>
      <c r="E25" s="684"/>
      <c r="F25" s="684"/>
      <c r="G25" s="684"/>
      <c r="H25" s="685"/>
      <c r="I25" s="407" t="s">
        <v>60</v>
      </c>
      <c r="J25" s="408"/>
      <c r="K25" s="409"/>
      <c r="L25" s="439"/>
      <c r="M25" s="393"/>
      <c r="N25" s="393"/>
      <c r="O25" s="393"/>
      <c r="P25" s="440"/>
      <c r="Q25" s="444"/>
      <c r="R25" s="447"/>
      <c r="S25" s="410">
        <v>1</v>
      </c>
      <c r="T25" s="411"/>
      <c r="U25" s="46" t="s">
        <v>61</v>
      </c>
      <c r="V25" s="412">
        <v>0</v>
      </c>
      <c r="W25" s="413"/>
      <c r="X25" s="447"/>
      <c r="Y25" s="387"/>
      <c r="Z25" s="392"/>
      <c r="AA25" s="393"/>
      <c r="AB25" s="393"/>
      <c r="AC25" s="393"/>
      <c r="AD25" s="394"/>
      <c r="AE25" s="414" t="s">
        <v>60</v>
      </c>
      <c r="AF25" s="408"/>
      <c r="AG25" s="415"/>
      <c r="AH25" s="449"/>
      <c r="AI25" s="405"/>
      <c r="AJ25" s="405"/>
      <c r="AK25" s="405"/>
      <c r="AL25" s="405"/>
      <c r="AM25" s="405"/>
      <c r="AN25" s="405"/>
      <c r="AO25" s="405"/>
      <c r="AP25" s="417"/>
    </row>
    <row r="26" spans="1:42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10">
        <v>2</v>
      </c>
      <c r="T26" s="411"/>
      <c r="U26" s="46" t="s">
        <v>61</v>
      </c>
      <c r="V26" s="412">
        <v>0</v>
      </c>
      <c r="W26" s="413"/>
      <c r="X26" s="447"/>
      <c r="Y26" s="387"/>
      <c r="Z26" s="392"/>
      <c r="AA26" s="393"/>
      <c r="AB26" s="393"/>
      <c r="AC26" s="393"/>
      <c r="AD26" s="394"/>
      <c r="AE26" s="414" t="s">
        <v>62</v>
      </c>
      <c r="AF26" s="408"/>
      <c r="AG26" s="415"/>
      <c r="AH26" s="416"/>
      <c r="AI26" s="405"/>
      <c r="AJ26" s="405"/>
      <c r="AK26" s="405"/>
      <c r="AL26" s="405"/>
      <c r="AM26" s="405"/>
      <c r="AN26" s="405"/>
      <c r="AO26" s="405"/>
      <c r="AP26" s="417"/>
    </row>
    <row r="27" spans="1:42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631" t="s">
        <v>227</v>
      </c>
      <c r="T27" s="631"/>
      <c r="U27" s="631"/>
      <c r="V27" s="631"/>
      <c r="W27" s="631"/>
      <c r="X27" s="448"/>
      <c r="Y27" s="388"/>
      <c r="Z27" s="619"/>
      <c r="AA27" s="617"/>
      <c r="AB27" s="617"/>
      <c r="AC27" s="617"/>
      <c r="AD27" s="620"/>
      <c r="AE27" s="632" t="s">
        <v>63</v>
      </c>
      <c r="AF27" s="629"/>
      <c r="AG27" s="633"/>
      <c r="AH27" s="634"/>
      <c r="AI27" s="635"/>
      <c r="AJ27" s="635"/>
      <c r="AK27" s="635"/>
      <c r="AL27" s="635"/>
      <c r="AM27" s="635"/>
      <c r="AN27" s="635"/>
      <c r="AO27" s="635"/>
      <c r="AP27" s="636"/>
    </row>
    <row r="28" spans="1:42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</row>
    <row r="29" spans="1:42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</row>
    <row r="30" spans="1:42" ht="13.5" customHeight="1">
      <c r="A30" s="44" t="s">
        <v>47</v>
      </c>
      <c r="B30" s="15">
        <v>7</v>
      </c>
      <c r="C30" s="42" t="s">
        <v>48</v>
      </c>
      <c r="D30" s="38"/>
      <c r="E30" s="43"/>
      <c r="F30" s="43"/>
      <c r="G30" s="450" t="s">
        <v>49</v>
      </c>
      <c r="H30" s="450"/>
      <c r="I30" s="128" t="s">
        <v>225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6" t="s">
        <v>51</v>
      </c>
      <c r="V30" s="38"/>
      <c r="W30" s="43"/>
      <c r="X30" s="43"/>
      <c r="Y30" s="43"/>
      <c r="Z30" s="43"/>
      <c r="AA30" s="43"/>
      <c r="AB30" s="451" t="s">
        <v>52</v>
      </c>
      <c r="AC30" s="451"/>
      <c r="AD30" s="452">
        <v>45823</v>
      </c>
      <c r="AE30" s="452"/>
      <c r="AF30" s="452"/>
      <c r="AG30" s="452"/>
      <c r="AH30" s="452"/>
      <c r="AI30" s="452"/>
      <c r="AJ30" s="452" t="s">
        <v>53</v>
      </c>
      <c r="AK30" s="452"/>
      <c r="AL30" s="43" t="s">
        <v>54</v>
      </c>
      <c r="AM30" s="43"/>
      <c r="AN30" s="43"/>
      <c r="AO30" s="43"/>
      <c r="AP30" s="43"/>
    </row>
    <row r="31" spans="1:42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</row>
    <row r="32" spans="1:42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</row>
    <row r="33" spans="1:42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553"/>
      <c r="AA33" s="553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4"/>
    </row>
    <row r="34" spans="1:42" ht="13.5" customHeight="1">
      <c r="A34" s="1361" t="s">
        <v>226</v>
      </c>
      <c r="B34" s="1362"/>
      <c r="C34" s="1362"/>
      <c r="D34" s="1362"/>
      <c r="E34" s="1362"/>
      <c r="F34" s="1362"/>
      <c r="G34" s="1362"/>
      <c r="H34" s="1363"/>
      <c r="I34" s="513" t="s">
        <v>56</v>
      </c>
      <c r="J34" s="514"/>
      <c r="K34" s="515"/>
      <c r="L34" s="519" t="s">
        <v>70</v>
      </c>
      <c r="M34" s="520"/>
      <c r="N34" s="520"/>
      <c r="O34" s="520"/>
      <c r="P34" s="521"/>
      <c r="Q34" s="443">
        <f>S35+S36</f>
        <v>0</v>
      </c>
      <c r="R34" s="446" t="s">
        <v>58</v>
      </c>
      <c r="S34" s="49"/>
      <c r="T34" s="49"/>
      <c r="U34" s="49"/>
      <c r="V34" s="49"/>
      <c r="W34" s="49"/>
      <c r="X34" s="446" t="s">
        <v>59</v>
      </c>
      <c r="Y34" s="386">
        <f>V35+V36</f>
        <v>1</v>
      </c>
      <c r="Z34" s="537" t="s">
        <v>69</v>
      </c>
      <c r="AA34" s="520"/>
      <c r="AB34" s="520"/>
      <c r="AC34" s="520"/>
      <c r="AD34" s="538"/>
      <c r="AE34" s="608" t="s">
        <v>56</v>
      </c>
      <c r="AF34" s="514"/>
      <c r="AG34" s="609"/>
      <c r="AH34" s="612" t="s">
        <v>311</v>
      </c>
      <c r="AI34" s="511"/>
      <c r="AJ34" s="511"/>
      <c r="AK34" s="511"/>
      <c r="AL34" s="511"/>
      <c r="AM34" s="511"/>
      <c r="AN34" s="511"/>
      <c r="AO34" s="511"/>
      <c r="AP34" s="561"/>
    </row>
    <row r="35" spans="1:42" ht="13.5" customHeight="1">
      <c r="A35" s="492"/>
      <c r="B35" s="493"/>
      <c r="C35" s="493"/>
      <c r="D35" s="493"/>
      <c r="E35" s="493"/>
      <c r="F35" s="493"/>
      <c r="G35" s="493"/>
      <c r="H35" s="494"/>
      <c r="I35" s="516"/>
      <c r="J35" s="517"/>
      <c r="K35" s="518"/>
      <c r="L35" s="522"/>
      <c r="M35" s="523"/>
      <c r="N35" s="523"/>
      <c r="O35" s="523"/>
      <c r="P35" s="524"/>
      <c r="Q35" s="444"/>
      <c r="R35" s="447"/>
      <c r="S35" s="410">
        <v>0</v>
      </c>
      <c r="T35" s="411"/>
      <c r="U35" s="46" t="s">
        <v>61</v>
      </c>
      <c r="V35" s="412">
        <v>1</v>
      </c>
      <c r="W35" s="413"/>
      <c r="X35" s="447"/>
      <c r="Y35" s="387"/>
      <c r="Z35" s="539"/>
      <c r="AA35" s="523"/>
      <c r="AB35" s="523"/>
      <c r="AC35" s="523"/>
      <c r="AD35" s="540"/>
      <c r="AE35" s="610"/>
      <c r="AF35" s="517"/>
      <c r="AG35" s="611"/>
      <c r="AH35" s="593"/>
      <c r="AI35" s="493"/>
      <c r="AJ35" s="493"/>
      <c r="AK35" s="493"/>
      <c r="AL35" s="493"/>
      <c r="AM35" s="493"/>
      <c r="AN35" s="493"/>
      <c r="AO35" s="493"/>
      <c r="AP35" s="500"/>
    </row>
    <row r="36" spans="1:42" ht="13.5" customHeight="1">
      <c r="A36" s="492"/>
      <c r="B36" s="493"/>
      <c r="C36" s="493"/>
      <c r="D36" s="493"/>
      <c r="E36" s="493"/>
      <c r="F36" s="493"/>
      <c r="G36" s="493"/>
      <c r="H36" s="494"/>
      <c r="I36" s="501" t="s">
        <v>62</v>
      </c>
      <c r="J36" s="502"/>
      <c r="K36" s="503"/>
      <c r="L36" s="522"/>
      <c r="M36" s="523"/>
      <c r="N36" s="523"/>
      <c r="O36" s="523"/>
      <c r="P36" s="524"/>
      <c r="Q36" s="444"/>
      <c r="R36" s="447"/>
      <c r="S36" s="410">
        <v>0</v>
      </c>
      <c r="T36" s="411"/>
      <c r="U36" s="46" t="s">
        <v>61</v>
      </c>
      <c r="V36" s="412">
        <v>0</v>
      </c>
      <c r="W36" s="413"/>
      <c r="X36" s="447"/>
      <c r="Y36" s="387"/>
      <c r="Z36" s="539"/>
      <c r="AA36" s="523"/>
      <c r="AB36" s="523"/>
      <c r="AC36" s="523"/>
      <c r="AD36" s="540"/>
      <c r="AE36" s="562" t="s">
        <v>62</v>
      </c>
      <c r="AF36" s="502"/>
      <c r="AG36" s="603"/>
      <c r="AH36" s="593"/>
      <c r="AI36" s="493"/>
      <c r="AJ36" s="493"/>
      <c r="AK36" s="493"/>
      <c r="AL36" s="493"/>
      <c r="AM36" s="493"/>
      <c r="AN36" s="493"/>
      <c r="AO36" s="493"/>
      <c r="AP36" s="500"/>
    </row>
    <row r="37" spans="1:42" ht="13.5" customHeight="1" thickBot="1">
      <c r="A37" s="543"/>
      <c r="B37" s="544"/>
      <c r="C37" s="544"/>
      <c r="D37" s="544"/>
      <c r="E37" s="544"/>
      <c r="F37" s="544"/>
      <c r="G37" s="544"/>
      <c r="H37" s="545"/>
      <c r="I37" s="546" t="s">
        <v>63</v>
      </c>
      <c r="J37" s="547"/>
      <c r="K37" s="548"/>
      <c r="L37" s="525"/>
      <c r="M37" s="526"/>
      <c r="N37" s="526"/>
      <c r="O37" s="526"/>
      <c r="P37" s="527"/>
      <c r="Q37" s="445"/>
      <c r="R37" s="448"/>
      <c r="S37" s="48"/>
      <c r="T37" s="48"/>
      <c r="U37" s="48"/>
      <c r="V37" s="48"/>
      <c r="W37" s="48"/>
      <c r="X37" s="448"/>
      <c r="Y37" s="388"/>
      <c r="Z37" s="541"/>
      <c r="AA37" s="526"/>
      <c r="AB37" s="526"/>
      <c r="AC37" s="526"/>
      <c r="AD37" s="542"/>
      <c r="AE37" s="597" t="s">
        <v>63</v>
      </c>
      <c r="AF37" s="547"/>
      <c r="AG37" s="604"/>
      <c r="AH37" s="605"/>
      <c r="AI37" s="606"/>
      <c r="AJ37" s="606"/>
      <c r="AK37" s="606"/>
      <c r="AL37" s="606"/>
      <c r="AM37" s="606"/>
      <c r="AN37" s="606"/>
      <c r="AO37" s="606"/>
      <c r="AP37" s="607"/>
    </row>
    <row r="38" spans="1:42" ht="13.5" customHeight="1" thickBot="1">
      <c r="A38" s="507" t="s">
        <v>65</v>
      </c>
      <c r="B38" s="508"/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487"/>
      <c r="R38" s="487"/>
      <c r="S38" s="487"/>
      <c r="T38" s="487"/>
      <c r="U38" s="487"/>
      <c r="V38" s="487"/>
      <c r="W38" s="487"/>
      <c r="X38" s="487"/>
      <c r="Y38" s="487"/>
      <c r="Z38" s="508"/>
      <c r="AA38" s="508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9"/>
    </row>
    <row r="39" spans="1:42" ht="13.5" customHeight="1">
      <c r="A39" s="585"/>
      <c r="B39" s="586"/>
      <c r="C39" s="586"/>
      <c r="D39" s="586"/>
      <c r="E39" s="586"/>
      <c r="F39" s="586"/>
      <c r="G39" s="586"/>
      <c r="H39" s="587"/>
      <c r="I39" s="513" t="s">
        <v>56</v>
      </c>
      <c r="J39" s="514"/>
      <c r="K39" s="515"/>
      <c r="L39" s="519" t="s">
        <v>72</v>
      </c>
      <c r="M39" s="520"/>
      <c r="N39" s="520"/>
      <c r="O39" s="520"/>
      <c r="P39" s="521"/>
      <c r="Q39" s="443">
        <f>S40+S41</f>
        <v>0</v>
      </c>
      <c r="R39" s="446" t="s">
        <v>58</v>
      </c>
      <c r="S39" s="49"/>
      <c r="T39" s="49"/>
      <c r="U39" s="49"/>
      <c r="V39" s="49"/>
      <c r="W39" s="49"/>
      <c r="X39" s="446" t="s">
        <v>59</v>
      </c>
      <c r="Y39" s="386">
        <f>V40+V41</f>
        <v>3</v>
      </c>
      <c r="Z39" s="537" t="s">
        <v>71</v>
      </c>
      <c r="AA39" s="520"/>
      <c r="AB39" s="520"/>
      <c r="AC39" s="520"/>
      <c r="AD39" s="538"/>
      <c r="AE39" s="513" t="s">
        <v>56</v>
      </c>
      <c r="AF39" s="514"/>
      <c r="AG39" s="514"/>
      <c r="AH39" s="560" t="s">
        <v>312</v>
      </c>
      <c r="AI39" s="511"/>
      <c r="AJ39" s="511"/>
      <c r="AK39" s="511"/>
      <c r="AL39" s="511"/>
      <c r="AM39" s="511"/>
      <c r="AN39" s="511"/>
      <c r="AO39" s="511"/>
      <c r="AP39" s="561"/>
    </row>
    <row r="40" spans="1:42" ht="13.5" customHeight="1">
      <c r="A40" s="682"/>
      <c r="B40" s="580"/>
      <c r="C40" s="580"/>
      <c r="D40" s="580"/>
      <c r="E40" s="580"/>
      <c r="F40" s="580"/>
      <c r="G40" s="580"/>
      <c r="H40" s="581"/>
      <c r="I40" s="516"/>
      <c r="J40" s="517"/>
      <c r="K40" s="518"/>
      <c r="L40" s="522"/>
      <c r="M40" s="523"/>
      <c r="N40" s="523"/>
      <c r="O40" s="523"/>
      <c r="P40" s="524"/>
      <c r="Q40" s="444"/>
      <c r="R40" s="447"/>
      <c r="S40" s="410">
        <v>0</v>
      </c>
      <c r="T40" s="411"/>
      <c r="U40" s="46" t="s">
        <v>61</v>
      </c>
      <c r="V40" s="412">
        <v>3</v>
      </c>
      <c r="W40" s="413"/>
      <c r="X40" s="447"/>
      <c r="Y40" s="387"/>
      <c r="Z40" s="539"/>
      <c r="AA40" s="523"/>
      <c r="AB40" s="523"/>
      <c r="AC40" s="523"/>
      <c r="AD40" s="540"/>
      <c r="AE40" s="516"/>
      <c r="AF40" s="517"/>
      <c r="AG40" s="517"/>
      <c r="AH40" s="506"/>
      <c r="AI40" s="493"/>
      <c r="AJ40" s="493"/>
      <c r="AK40" s="493"/>
      <c r="AL40" s="493"/>
      <c r="AM40" s="493"/>
      <c r="AN40" s="493"/>
      <c r="AO40" s="493"/>
      <c r="AP40" s="500"/>
    </row>
    <row r="41" spans="1:42" ht="13.5" customHeight="1">
      <c r="A41" s="582"/>
      <c r="B41" s="583"/>
      <c r="C41" s="583"/>
      <c r="D41" s="583"/>
      <c r="E41" s="583"/>
      <c r="F41" s="583"/>
      <c r="G41" s="583"/>
      <c r="H41" s="584"/>
      <c r="I41" s="501" t="s">
        <v>62</v>
      </c>
      <c r="J41" s="502"/>
      <c r="K41" s="503"/>
      <c r="L41" s="522"/>
      <c r="M41" s="523"/>
      <c r="N41" s="523"/>
      <c r="O41" s="523"/>
      <c r="P41" s="524"/>
      <c r="Q41" s="444"/>
      <c r="R41" s="447"/>
      <c r="S41" s="410">
        <v>0</v>
      </c>
      <c r="T41" s="411"/>
      <c r="U41" s="46" t="s">
        <v>61</v>
      </c>
      <c r="V41" s="412">
        <v>0</v>
      </c>
      <c r="W41" s="413"/>
      <c r="X41" s="447"/>
      <c r="Y41" s="387"/>
      <c r="Z41" s="539"/>
      <c r="AA41" s="523"/>
      <c r="AB41" s="523"/>
      <c r="AC41" s="523"/>
      <c r="AD41" s="540"/>
      <c r="AE41" s="562" t="s">
        <v>62</v>
      </c>
      <c r="AF41" s="502"/>
      <c r="AG41" s="504"/>
      <c r="AH41" s="563"/>
      <c r="AI41" s="564"/>
      <c r="AJ41" s="564"/>
      <c r="AK41" s="564"/>
      <c r="AL41" s="564"/>
      <c r="AM41" s="564"/>
      <c r="AN41" s="564"/>
      <c r="AO41" s="564"/>
      <c r="AP41" s="565"/>
    </row>
    <row r="42" spans="1:42" ht="13.5" customHeight="1" thickBot="1">
      <c r="A42" s="594"/>
      <c r="B42" s="595"/>
      <c r="C42" s="595"/>
      <c r="D42" s="595"/>
      <c r="E42" s="595"/>
      <c r="F42" s="595"/>
      <c r="G42" s="595"/>
      <c r="H42" s="596"/>
      <c r="I42" s="546" t="s">
        <v>63</v>
      </c>
      <c r="J42" s="547"/>
      <c r="K42" s="548"/>
      <c r="L42" s="525"/>
      <c r="M42" s="526"/>
      <c r="N42" s="526"/>
      <c r="O42" s="526"/>
      <c r="P42" s="527"/>
      <c r="Q42" s="445"/>
      <c r="R42" s="448"/>
      <c r="S42" s="48"/>
      <c r="T42" s="48"/>
      <c r="U42" s="48"/>
      <c r="V42" s="48"/>
      <c r="W42" s="48"/>
      <c r="X42" s="448"/>
      <c r="Y42" s="388"/>
      <c r="Z42" s="541"/>
      <c r="AA42" s="526"/>
      <c r="AB42" s="526"/>
      <c r="AC42" s="526"/>
      <c r="AD42" s="542"/>
      <c r="AE42" s="597" t="s">
        <v>63</v>
      </c>
      <c r="AF42" s="547"/>
      <c r="AG42" s="549"/>
      <c r="AH42" s="598"/>
      <c r="AI42" s="595"/>
      <c r="AJ42" s="595"/>
      <c r="AK42" s="595"/>
      <c r="AL42" s="595"/>
      <c r="AM42" s="595"/>
      <c r="AN42" s="595"/>
      <c r="AO42" s="595"/>
      <c r="AP42" s="599"/>
    </row>
    <row r="43" spans="1:42" ht="13.5" customHeight="1" thickBot="1">
      <c r="A43" s="507" t="s">
        <v>73</v>
      </c>
      <c r="B43" s="508"/>
      <c r="C43" s="508"/>
      <c r="D43" s="508"/>
      <c r="E43" s="508"/>
      <c r="F43" s="508"/>
      <c r="G43" s="508"/>
      <c r="H43" s="508"/>
      <c r="I43" s="508"/>
      <c r="J43" s="508"/>
      <c r="K43" s="508"/>
      <c r="L43" s="508"/>
      <c r="M43" s="508"/>
      <c r="N43" s="508"/>
      <c r="O43" s="508"/>
      <c r="P43" s="508"/>
      <c r="Q43" s="487"/>
      <c r="R43" s="487"/>
      <c r="S43" s="487"/>
      <c r="T43" s="487"/>
      <c r="U43" s="487"/>
      <c r="V43" s="487"/>
      <c r="W43" s="487"/>
      <c r="X43" s="487"/>
      <c r="Y43" s="487"/>
      <c r="Z43" s="508"/>
      <c r="AA43" s="508"/>
      <c r="AB43" s="508"/>
      <c r="AC43" s="508"/>
      <c r="AD43" s="508"/>
      <c r="AE43" s="508"/>
      <c r="AF43" s="508"/>
      <c r="AG43" s="508"/>
      <c r="AH43" s="508"/>
      <c r="AI43" s="508"/>
      <c r="AJ43" s="508"/>
      <c r="AK43" s="508"/>
      <c r="AL43" s="508"/>
      <c r="AM43" s="508"/>
      <c r="AN43" s="508"/>
      <c r="AO43" s="508"/>
      <c r="AP43" s="509"/>
    </row>
    <row r="44" spans="1:42" ht="13.5" customHeight="1">
      <c r="A44" s="585" t="s">
        <v>226</v>
      </c>
      <c r="B44" s="586"/>
      <c r="C44" s="586"/>
      <c r="D44" s="586"/>
      <c r="E44" s="586"/>
      <c r="F44" s="586"/>
      <c r="G44" s="586"/>
      <c r="H44" s="587"/>
      <c r="I44" s="513" t="s">
        <v>56</v>
      </c>
      <c r="J44" s="514"/>
      <c r="K44" s="515"/>
      <c r="L44" s="519" t="s">
        <v>75</v>
      </c>
      <c r="M44" s="520"/>
      <c r="N44" s="520"/>
      <c r="O44" s="520"/>
      <c r="P44" s="521"/>
      <c r="Q44" s="443">
        <f>S45+S46</f>
        <v>0</v>
      </c>
      <c r="R44" s="446" t="s">
        <v>58</v>
      </c>
      <c r="S44" s="49"/>
      <c r="T44" s="49"/>
      <c r="U44" s="49"/>
      <c r="V44" s="49"/>
      <c r="W44" s="49"/>
      <c r="X44" s="446" t="s">
        <v>59</v>
      </c>
      <c r="Y44" s="386">
        <f>V45+V46</f>
        <v>0</v>
      </c>
      <c r="Z44" s="537" t="s">
        <v>74</v>
      </c>
      <c r="AA44" s="520"/>
      <c r="AB44" s="520"/>
      <c r="AC44" s="520"/>
      <c r="AD44" s="538"/>
      <c r="AE44" s="513" t="s">
        <v>56</v>
      </c>
      <c r="AF44" s="514"/>
      <c r="AG44" s="514"/>
      <c r="AH44" s="560"/>
      <c r="AI44" s="511"/>
      <c r="AJ44" s="511"/>
      <c r="AK44" s="511"/>
      <c r="AL44" s="511"/>
      <c r="AM44" s="511"/>
      <c r="AN44" s="511"/>
      <c r="AO44" s="511"/>
      <c r="AP44" s="561"/>
    </row>
    <row r="45" spans="1:42" ht="13.5" customHeight="1">
      <c r="A45" s="579" t="s">
        <v>226</v>
      </c>
      <c r="B45" s="580"/>
      <c r="C45" s="580"/>
      <c r="D45" s="580"/>
      <c r="E45" s="580"/>
      <c r="F45" s="580"/>
      <c r="G45" s="580"/>
      <c r="H45" s="581"/>
      <c r="I45" s="516"/>
      <c r="J45" s="517"/>
      <c r="K45" s="518"/>
      <c r="L45" s="522"/>
      <c r="M45" s="523"/>
      <c r="N45" s="523"/>
      <c r="O45" s="523"/>
      <c r="P45" s="524"/>
      <c r="Q45" s="444"/>
      <c r="R45" s="447"/>
      <c r="S45" s="410">
        <v>0</v>
      </c>
      <c r="T45" s="411"/>
      <c r="U45" s="46" t="s">
        <v>61</v>
      </c>
      <c r="V45" s="412">
        <v>0</v>
      </c>
      <c r="W45" s="413"/>
      <c r="X45" s="447"/>
      <c r="Y45" s="387"/>
      <c r="Z45" s="539"/>
      <c r="AA45" s="523"/>
      <c r="AB45" s="523"/>
      <c r="AC45" s="523"/>
      <c r="AD45" s="540"/>
      <c r="AE45" s="516"/>
      <c r="AF45" s="517"/>
      <c r="AG45" s="517"/>
      <c r="AH45" s="506"/>
      <c r="AI45" s="493"/>
      <c r="AJ45" s="493"/>
      <c r="AK45" s="493"/>
      <c r="AL45" s="493"/>
      <c r="AM45" s="493"/>
      <c r="AN45" s="493"/>
      <c r="AO45" s="493"/>
      <c r="AP45" s="500"/>
    </row>
    <row r="46" spans="1:42" ht="13.5" customHeight="1">
      <c r="A46" s="582"/>
      <c r="B46" s="583"/>
      <c r="C46" s="583"/>
      <c r="D46" s="583"/>
      <c r="E46" s="583"/>
      <c r="F46" s="583"/>
      <c r="G46" s="583"/>
      <c r="H46" s="584"/>
      <c r="I46" s="501" t="s">
        <v>62</v>
      </c>
      <c r="J46" s="502"/>
      <c r="K46" s="503"/>
      <c r="L46" s="522"/>
      <c r="M46" s="523"/>
      <c r="N46" s="523"/>
      <c r="O46" s="523"/>
      <c r="P46" s="524"/>
      <c r="Q46" s="444"/>
      <c r="R46" s="447"/>
      <c r="S46" s="410">
        <v>0</v>
      </c>
      <c r="T46" s="411"/>
      <c r="U46" s="46" t="s">
        <v>61</v>
      </c>
      <c r="V46" s="412">
        <v>0</v>
      </c>
      <c r="W46" s="413"/>
      <c r="X46" s="447"/>
      <c r="Y46" s="387"/>
      <c r="Z46" s="539"/>
      <c r="AA46" s="523"/>
      <c r="AB46" s="523"/>
      <c r="AC46" s="523"/>
      <c r="AD46" s="540"/>
      <c r="AE46" s="562" t="s">
        <v>62</v>
      </c>
      <c r="AF46" s="502"/>
      <c r="AG46" s="504"/>
      <c r="AH46" s="563"/>
      <c r="AI46" s="564"/>
      <c r="AJ46" s="564"/>
      <c r="AK46" s="564"/>
      <c r="AL46" s="564"/>
      <c r="AM46" s="564"/>
      <c r="AN46" s="564"/>
      <c r="AO46" s="564"/>
      <c r="AP46" s="565"/>
    </row>
    <row r="47" spans="1:42" ht="13.5" customHeight="1" thickBot="1">
      <c r="A47" s="566"/>
      <c r="B47" s="567"/>
      <c r="C47" s="567"/>
      <c r="D47" s="567"/>
      <c r="E47" s="567"/>
      <c r="F47" s="567"/>
      <c r="G47" s="567"/>
      <c r="H47" s="568"/>
      <c r="I47" s="569" t="s">
        <v>63</v>
      </c>
      <c r="J47" s="570"/>
      <c r="K47" s="571"/>
      <c r="L47" s="588"/>
      <c r="M47" s="577"/>
      <c r="N47" s="577"/>
      <c r="O47" s="577"/>
      <c r="P47" s="589"/>
      <c r="Q47" s="445"/>
      <c r="R47" s="448"/>
      <c r="S47" s="48"/>
      <c r="T47" s="48"/>
      <c r="U47" s="48"/>
      <c r="V47" s="48"/>
      <c r="W47" s="48"/>
      <c r="X47" s="448"/>
      <c r="Y47" s="388"/>
      <c r="Z47" s="576"/>
      <c r="AA47" s="577"/>
      <c r="AB47" s="577"/>
      <c r="AC47" s="577"/>
      <c r="AD47" s="578"/>
      <c r="AE47" s="572" t="s">
        <v>63</v>
      </c>
      <c r="AF47" s="570"/>
      <c r="AG47" s="573"/>
      <c r="AH47" s="574"/>
      <c r="AI47" s="567"/>
      <c r="AJ47" s="567"/>
      <c r="AK47" s="567"/>
      <c r="AL47" s="567"/>
      <c r="AM47" s="567"/>
      <c r="AN47" s="567"/>
      <c r="AO47" s="567"/>
      <c r="AP47" s="575"/>
    </row>
    <row r="48" spans="1:42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</row>
    <row r="49" spans="1:42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</row>
    <row r="50" spans="1:42" ht="13.5" customHeight="1">
      <c r="A50" s="44" t="s">
        <v>47</v>
      </c>
      <c r="B50" s="15"/>
      <c r="C50" s="42" t="s">
        <v>48</v>
      </c>
      <c r="D50" s="38"/>
      <c r="E50" s="43"/>
      <c r="F50" s="43"/>
      <c r="G50" s="450" t="s">
        <v>49</v>
      </c>
      <c r="H50" s="450"/>
      <c r="I50" s="50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6" t="s">
        <v>51</v>
      </c>
      <c r="V50" s="38"/>
      <c r="W50" s="43"/>
      <c r="X50" s="43"/>
      <c r="Y50" s="43"/>
      <c r="Z50" s="43"/>
      <c r="AA50" s="43"/>
      <c r="AB50" s="451" t="s">
        <v>52</v>
      </c>
      <c r="AC50" s="451"/>
      <c r="AD50" s="452"/>
      <c r="AE50" s="452"/>
      <c r="AF50" s="452"/>
      <c r="AG50" s="452"/>
      <c r="AH50" s="452"/>
      <c r="AI50" s="452"/>
      <c r="AJ50" s="452" t="s">
        <v>53</v>
      </c>
      <c r="AK50" s="452"/>
      <c r="AL50" s="43" t="s">
        <v>54</v>
      </c>
      <c r="AM50" s="43"/>
      <c r="AN50" s="43"/>
      <c r="AO50" s="43"/>
      <c r="AP50" s="43"/>
    </row>
    <row r="51" spans="1:42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</row>
    <row r="52" spans="1:42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</row>
    <row r="53" spans="1:42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553"/>
      <c r="AA53" s="553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4"/>
    </row>
    <row r="54" spans="1:42" ht="13.5" customHeight="1">
      <c r="A54" s="555"/>
      <c r="B54" s="490"/>
      <c r="C54" s="490"/>
      <c r="D54" s="490"/>
      <c r="E54" s="490"/>
      <c r="F54" s="490"/>
      <c r="G54" s="490"/>
      <c r="H54" s="556"/>
      <c r="I54" s="513" t="s">
        <v>56</v>
      </c>
      <c r="J54" s="514"/>
      <c r="K54" s="515"/>
      <c r="L54" s="519"/>
      <c r="M54" s="520"/>
      <c r="N54" s="520"/>
      <c r="O54" s="520"/>
      <c r="P54" s="521"/>
      <c r="Q54" s="528"/>
      <c r="R54" s="531" t="s">
        <v>58</v>
      </c>
      <c r="S54" s="129"/>
      <c r="T54" s="129"/>
      <c r="U54" s="129"/>
      <c r="V54" s="129"/>
      <c r="W54" s="129"/>
      <c r="X54" s="531" t="s">
        <v>59</v>
      </c>
      <c r="Y54" s="534"/>
      <c r="Z54" s="537"/>
      <c r="AA54" s="520"/>
      <c r="AB54" s="520"/>
      <c r="AC54" s="520"/>
      <c r="AD54" s="538"/>
      <c r="AE54" s="513" t="s">
        <v>56</v>
      </c>
      <c r="AF54" s="514"/>
      <c r="AG54" s="514"/>
      <c r="AH54" s="560"/>
      <c r="AI54" s="511"/>
      <c r="AJ54" s="511"/>
      <c r="AK54" s="511"/>
      <c r="AL54" s="511"/>
      <c r="AM54" s="511"/>
      <c r="AN54" s="511"/>
      <c r="AO54" s="511"/>
      <c r="AP54" s="561"/>
    </row>
    <row r="55" spans="1:42" ht="13.5" customHeight="1">
      <c r="A55" s="505"/>
      <c r="B55" s="493"/>
      <c r="C55" s="493"/>
      <c r="D55" s="493"/>
      <c r="E55" s="493"/>
      <c r="F55" s="493"/>
      <c r="G55" s="493"/>
      <c r="H55" s="494"/>
      <c r="I55" s="516"/>
      <c r="J55" s="517"/>
      <c r="K55" s="518"/>
      <c r="L55" s="522"/>
      <c r="M55" s="523"/>
      <c r="N55" s="523"/>
      <c r="O55" s="523"/>
      <c r="P55" s="524"/>
      <c r="Q55" s="529"/>
      <c r="R55" s="532"/>
      <c r="S55" s="495"/>
      <c r="T55" s="496"/>
      <c r="U55" s="130" t="s">
        <v>61</v>
      </c>
      <c r="V55" s="497"/>
      <c r="W55" s="498"/>
      <c r="X55" s="532"/>
      <c r="Y55" s="535"/>
      <c r="Z55" s="539"/>
      <c r="AA55" s="523"/>
      <c r="AB55" s="523"/>
      <c r="AC55" s="523"/>
      <c r="AD55" s="540"/>
      <c r="AE55" s="516"/>
      <c r="AF55" s="517"/>
      <c r="AG55" s="517"/>
      <c r="AH55" s="506"/>
      <c r="AI55" s="493"/>
      <c r="AJ55" s="493"/>
      <c r="AK55" s="493"/>
      <c r="AL55" s="493"/>
      <c r="AM55" s="493"/>
      <c r="AN55" s="493"/>
      <c r="AO55" s="493"/>
      <c r="AP55" s="500"/>
    </row>
    <row r="56" spans="1:42" ht="13.5" customHeight="1">
      <c r="A56" s="492"/>
      <c r="B56" s="493"/>
      <c r="C56" s="493"/>
      <c r="D56" s="493"/>
      <c r="E56" s="493"/>
      <c r="F56" s="493"/>
      <c r="G56" s="493"/>
      <c r="H56" s="494"/>
      <c r="I56" s="501" t="s">
        <v>62</v>
      </c>
      <c r="J56" s="502"/>
      <c r="K56" s="503"/>
      <c r="L56" s="522"/>
      <c r="M56" s="523"/>
      <c r="N56" s="523"/>
      <c r="O56" s="523"/>
      <c r="P56" s="524"/>
      <c r="Q56" s="529"/>
      <c r="R56" s="532"/>
      <c r="S56" s="495"/>
      <c r="T56" s="496"/>
      <c r="U56" s="130" t="s">
        <v>61</v>
      </c>
      <c r="V56" s="497"/>
      <c r="W56" s="498"/>
      <c r="X56" s="532"/>
      <c r="Y56" s="535"/>
      <c r="Z56" s="539"/>
      <c r="AA56" s="523"/>
      <c r="AB56" s="523"/>
      <c r="AC56" s="523"/>
      <c r="AD56" s="540"/>
      <c r="AE56" s="501" t="s">
        <v>62</v>
      </c>
      <c r="AF56" s="502"/>
      <c r="AG56" s="504"/>
      <c r="AH56" s="557"/>
      <c r="AI56" s="558"/>
      <c r="AJ56" s="558"/>
      <c r="AK56" s="558"/>
      <c r="AL56" s="558"/>
      <c r="AM56" s="558"/>
      <c r="AN56" s="558"/>
      <c r="AO56" s="558"/>
      <c r="AP56" s="559"/>
    </row>
    <row r="57" spans="1:42" ht="13.5" customHeight="1" thickBot="1">
      <c r="A57" s="543"/>
      <c r="B57" s="544"/>
      <c r="C57" s="544"/>
      <c r="D57" s="544"/>
      <c r="E57" s="544"/>
      <c r="F57" s="544"/>
      <c r="G57" s="544"/>
      <c r="H57" s="545"/>
      <c r="I57" s="546" t="s">
        <v>63</v>
      </c>
      <c r="J57" s="547"/>
      <c r="K57" s="548"/>
      <c r="L57" s="525"/>
      <c r="M57" s="526"/>
      <c r="N57" s="526"/>
      <c r="O57" s="526"/>
      <c r="P57" s="527"/>
      <c r="Q57" s="530"/>
      <c r="R57" s="533"/>
      <c r="S57" s="131"/>
      <c r="T57" s="131"/>
      <c r="U57" s="131"/>
      <c r="V57" s="131"/>
      <c r="W57" s="131"/>
      <c r="X57" s="533"/>
      <c r="Y57" s="536"/>
      <c r="Z57" s="541"/>
      <c r="AA57" s="526"/>
      <c r="AB57" s="526"/>
      <c r="AC57" s="526"/>
      <c r="AD57" s="542"/>
      <c r="AE57" s="546" t="s">
        <v>63</v>
      </c>
      <c r="AF57" s="547"/>
      <c r="AG57" s="549"/>
      <c r="AH57" s="550"/>
      <c r="AI57" s="544"/>
      <c r="AJ57" s="544"/>
      <c r="AK57" s="544"/>
      <c r="AL57" s="544"/>
      <c r="AM57" s="544"/>
      <c r="AN57" s="544"/>
      <c r="AO57" s="544"/>
      <c r="AP57" s="551"/>
    </row>
    <row r="58" spans="1:42" ht="13.5" customHeight="1" thickBot="1">
      <c r="A58" s="507" t="s">
        <v>66</v>
      </c>
      <c r="B58" s="508"/>
      <c r="C58" s="508"/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8"/>
      <c r="P58" s="508"/>
      <c r="Q58" s="487"/>
      <c r="R58" s="487"/>
      <c r="S58" s="487"/>
      <c r="T58" s="487"/>
      <c r="U58" s="487"/>
      <c r="V58" s="487"/>
      <c r="W58" s="487"/>
      <c r="X58" s="487"/>
      <c r="Y58" s="487"/>
      <c r="Z58" s="508"/>
      <c r="AA58" s="508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9"/>
    </row>
    <row r="59" spans="1:42" ht="13.5" customHeight="1">
      <c r="A59" s="510"/>
      <c r="B59" s="511"/>
      <c r="C59" s="511"/>
      <c r="D59" s="511"/>
      <c r="E59" s="511"/>
      <c r="F59" s="511"/>
      <c r="G59" s="511"/>
      <c r="H59" s="512"/>
      <c r="I59" s="513" t="s">
        <v>56</v>
      </c>
      <c r="J59" s="514"/>
      <c r="K59" s="515"/>
      <c r="L59" s="519"/>
      <c r="M59" s="520"/>
      <c r="N59" s="520"/>
      <c r="O59" s="520"/>
      <c r="P59" s="521"/>
      <c r="Q59" s="528"/>
      <c r="R59" s="531" t="s">
        <v>58</v>
      </c>
      <c r="S59" s="129"/>
      <c r="T59" s="129"/>
      <c r="U59" s="129"/>
      <c r="V59" s="129"/>
      <c r="W59" s="129"/>
      <c r="X59" s="531" t="s">
        <v>59</v>
      </c>
      <c r="Y59" s="534"/>
      <c r="Z59" s="537"/>
      <c r="AA59" s="520"/>
      <c r="AB59" s="520"/>
      <c r="AC59" s="520"/>
      <c r="AD59" s="538"/>
      <c r="AE59" s="513" t="s">
        <v>56</v>
      </c>
      <c r="AF59" s="514"/>
      <c r="AG59" s="514"/>
      <c r="AH59" s="489"/>
      <c r="AI59" s="490"/>
      <c r="AJ59" s="490"/>
      <c r="AK59" s="490"/>
      <c r="AL59" s="490"/>
      <c r="AM59" s="490"/>
      <c r="AN59" s="490"/>
      <c r="AO59" s="490"/>
      <c r="AP59" s="491"/>
    </row>
    <row r="60" spans="1:42" ht="13.5" customHeight="1">
      <c r="A60" s="492"/>
      <c r="B60" s="493"/>
      <c r="C60" s="493"/>
      <c r="D60" s="493"/>
      <c r="E60" s="493"/>
      <c r="F60" s="493"/>
      <c r="G60" s="493"/>
      <c r="H60" s="494"/>
      <c r="I60" s="516"/>
      <c r="J60" s="517"/>
      <c r="K60" s="518"/>
      <c r="L60" s="522"/>
      <c r="M60" s="523"/>
      <c r="N60" s="523"/>
      <c r="O60" s="523"/>
      <c r="P60" s="524"/>
      <c r="Q60" s="529"/>
      <c r="R60" s="532"/>
      <c r="S60" s="495"/>
      <c r="T60" s="496"/>
      <c r="U60" s="130" t="s">
        <v>61</v>
      </c>
      <c r="V60" s="497"/>
      <c r="W60" s="498"/>
      <c r="X60" s="532"/>
      <c r="Y60" s="535"/>
      <c r="Z60" s="539"/>
      <c r="AA60" s="523"/>
      <c r="AB60" s="523"/>
      <c r="AC60" s="523"/>
      <c r="AD60" s="540"/>
      <c r="AE60" s="516"/>
      <c r="AF60" s="517"/>
      <c r="AG60" s="517"/>
      <c r="AH60" s="499"/>
      <c r="AI60" s="493"/>
      <c r="AJ60" s="493"/>
      <c r="AK60" s="493"/>
      <c r="AL60" s="493"/>
      <c r="AM60" s="493"/>
      <c r="AN60" s="493"/>
      <c r="AO60" s="493"/>
      <c r="AP60" s="500"/>
    </row>
    <row r="61" spans="1:42" ht="13.5" customHeight="1">
      <c r="A61" s="492"/>
      <c r="B61" s="493"/>
      <c r="C61" s="493"/>
      <c r="D61" s="493"/>
      <c r="E61" s="493"/>
      <c r="F61" s="493"/>
      <c r="G61" s="493"/>
      <c r="H61" s="494"/>
      <c r="I61" s="501" t="s">
        <v>62</v>
      </c>
      <c r="J61" s="502"/>
      <c r="K61" s="503"/>
      <c r="L61" s="522"/>
      <c r="M61" s="523"/>
      <c r="N61" s="523"/>
      <c r="O61" s="523"/>
      <c r="P61" s="524"/>
      <c r="Q61" s="529"/>
      <c r="R61" s="532"/>
      <c r="S61" s="495"/>
      <c r="T61" s="496"/>
      <c r="U61" s="130" t="s">
        <v>61</v>
      </c>
      <c r="V61" s="497"/>
      <c r="W61" s="498"/>
      <c r="X61" s="532"/>
      <c r="Y61" s="535"/>
      <c r="Z61" s="539"/>
      <c r="AA61" s="523"/>
      <c r="AB61" s="523"/>
      <c r="AC61" s="523"/>
      <c r="AD61" s="540"/>
      <c r="AE61" s="501" t="s">
        <v>62</v>
      </c>
      <c r="AF61" s="502"/>
      <c r="AG61" s="504"/>
      <c r="AH61" s="506"/>
      <c r="AI61" s="493"/>
      <c r="AJ61" s="493"/>
      <c r="AK61" s="493"/>
      <c r="AL61" s="493"/>
      <c r="AM61" s="493"/>
      <c r="AN61" s="493"/>
      <c r="AO61" s="493"/>
      <c r="AP61" s="500"/>
    </row>
    <row r="62" spans="1:42" ht="13.5" customHeight="1" thickBot="1">
      <c r="A62" s="543"/>
      <c r="B62" s="544"/>
      <c r="C62" s="544"/>
      <c r="D62" s="544"/>
      <c r="E62" s="544"/>
      <c r="F62" s="544"/>
      <c r="G62" s="544"/>
      <c r="H62" s="545"/>
      <c r="I62" s="546" t="s">
        <v>63</v>
      </c>
      <c r="J62" s="547"/>
      <c r="K62" s="548"/>
      <c r="L62" s="525"/>
      <c r="M62" s="526"/>
      <c r="N62" s="526"/>
      <c r="O62" s="526"/>
      <c r="P62" s="527"/>
      <c r="Q62" s="530"/>
      <c r="R62" s="533"/>
      <c r="S62" s="131"/>
      <c r="T62" s="131"/>
      <c r="U62" s="131"/>
      <c r="V62" s="131"/>
      <c r="W62" s="131"/>
      <c r="X62" s="533"/>
      <c r="Y62" s="536"/>
      <c r="Z62" s="541"/>
      <c r="AA62" s="526"/>
      <c r="AB62" s="526"/>
      <c r="AC62" s="526"/>
      <c r="AD62" s="542"/>
      <c r="AE62" s="546" t="s">
        <v>63</v>
      </c>
      <c r="AF62" s="547"/>
      <c r="AG62" s="549"/>
      <c r="AH62" s="550"/>
      <c r="AI62" s="544"/>
      <c r="AJ62" s="544"/>
      <c r="AK62" s="544"/>
      <c r="AL62" s="544"/>
      <c r="AM62" s="544"/>
      <c r="AN62" s="544"/>
      <c r="AO62" s="544"/>
      <c r="AP62" s="551"/>
    </row>
    <row r="63" spans="1:42" ht="13.5" customHeight="1">
      <c r="A63" s="485"/>
      <c r="B63" s="486"/>
      <c r="C63" s="486"/>
      <c r="D63" s="486"/>
      <c r="E63" s="486"/>
      <c r="F63" s="486"/>
      <c r="G63" s="486"/>
      <c r="H63" s="486"/>
      <c r="I63" s="486"/>
      <c r="J63" s="486"/>
      <c r="K63" s="486"/>
      <c r="L63" s="486"/>
      <c r="M63" s="486"/>
      <c r="N63" s="486"/>
      <c r="O63" s="486"/>
      <c r="P63" s="486"/>
      <c r="Q63" s="487"/>
      <c r="R63" s="487"/>
      <c r="S63" s="487"/>
      <c r="T63" s="487"/>
      <c r="U63" s="487"/>
      <c r="V63" s="487"/>
      <c r="W63" s="487"/>
      <c r="X63" s="487"/>
      <c r="Y63" s="487"/>
      <c r="Z63" s="486"/>
      <c r="AA63" s="486"/>
      <c r="AB63" s="486"/>
      <c r="AC63" s="486"/>
      <c r="AD63" s="486"/>
      <c r="AE63" s="486"/>
      <c r="AF63" s="486"/>
      <c r="AG63" s="486"/>
      <c r="AH63" s="486"/>
      <c r="AI63" s="486"/>
      <c r="AJ63" s="486"/>
      <c r="AK63" s="486"/>
      <c r="AL63" s="486"/>
      <c r="AM63" s="486"/>
      <c r="AN63" s="486"/>
      <c r="AO63" s="486"/>
      <c r="AP63" s="488"/>
    </row>
    <row r="64" spans="1:42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</row>
    <row r="65" spans="1:42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</row>
    <row r="66" spans="1:42" ht="13.5" customHeight="1">
      <c r="A66" s="44" t="s">
        <v>47</v>
      </c>
      <c r="B66" s="15">
        <v>7</v>
      </c>
      <c r="C66" s="42" t="s">
        <v>48</v>
      </c>
      <c r="D66" s="38"/>
      <c r="E66" s="43"/>
      <c r="F66" s="43"/>
      <c r="G66" s="450" t="s">
        <v>49</v>
      </c>
      <c r="H66" s="450"/>
      <c r="I66" s="128" t="s">
        <v>225</v>
      </c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6" t="s">
        <v>51</v>
      </c>
      <c r="V66" s="38"/>
      <c r="W66" s="43"/>
      <c r="X66" s="43"/>
      <c r="Y66" s="43"/>
      <c r="Z66" s="43"/>
      <c r="AA66" s="43"/>
      <c r="AB66" s="451" t="s">
        <v>52</v>
      </c>
      <c r="AC66" s="451"/>
      <c r="AD66" s="452"/>
      <c r="AE66" s="452"/>
      <c r="AF66" s="452"/>
      <c r="AG66" s="452"/>
      <c r="AH66" s="452"/>
      <c r="AI66" s="452"/>
      <c r="AJ66" s="452"/>
      <c r="AK66" s="452"/>
      <c r="AL66" s="43"/>
      <c r="AM66" s="43"/>
      <c r="AN66" s="43"/>
      <c r="AO66" s="43"/>
      <c r="AP66" s="43"/>
    </row>
    <row r="67" spans="1:42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</row>
    <row r="68" spans="1:42" ht="13.5" customHeight="1" thickBot="1">
      <c r="A68" s="47" t="s">
        <v>8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</row>
    <row r="69" spans="1:42" ht="13.5" customHeight="1" thickBot="1">
      <c r="A69" s="453" t="s">
        <v>64</v>
      </c>
      <c r="B69" s="454"/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N69" s="454"/>
      <c r="O69" s="454"/>
      <c r="P69" s="454"/>
      <c r="Q69" s="454"/>
      <c r="R69" s="454"/>
      <c r="S69" s="454"/>
      <c r="T69" s="454"/>
      <c r="U69" s="454"/>
      <c r="V69" s="454"/>
      <c r="W69" s="454"/>
      <c r="X69" s="454"/>
      <c r="Y69" s="454"/>
      <c r="Z69" s="454"/>
      <c r="AA69" s="454"/>
      <c r="AB69" s="454"/>
      <c r="AC69" s="454"/>
      <c r="AD69" s="454"/>
      <c r="AE69" s="454"/>
      <c r="AF69" s="454"/>
      <c r="AG69" s="454"/>
      <c r="AH69" s="454"/>
      <c r="AI69" s="454"/>
      <c r="AJ69" s="454"/>
      <c r="AK69" s="454"/>
      <c r="AL69" s="454"/>
      <c r="AM69" s="454"/>
      <c r="AN69" s="454"/>
      <c r="AO69" s="454"/>
      <c r="AP69" s="455"/>
    </row>
    <row r="70" spans="1:42" ht="13.5" customHeight="1">
      <c r="A70" s="456"/>
      <c r="B70" s="457"/>
      <c r="C70" s="457"/>
      <c r="D70" s="457"/>
      <c r="E70" s="457"/>
      <c r="F70" s="457"/>
      <c r="G70" s="457"/>
      <c r="H70" s="458"/>
      <c r="I70" s="459" t="s">
        <v>56</v>
      </c>
      <c r="J70" s="446"/>
      <c r="K70" s="460"/>
      <c r="L70" s="464" t="s">
        <v>197</v>
      </c>
      <c r="M70" s="465"/>
      <c r="N70" s="465"/>
      <c r="O70" s="465"/>
      <c r="P70" s="466"/>
      <c r="Q70" s="467">
        <f>S71+S72</f>
        <v>0</v>
      </c>
      <c r="R70" s="446" t="s">
        <v>58</v>
      </c>
      <c r="S70" s="49"/>
      <c r="T70" s="49"/>
      <c r="U70" s="49"/>
      <c r="V70" s="49"/>
      <c r="W70" s="49"/>
      <c r="X70" s="446" t="s">
        <v>59</v>
      </c>
      <c r="Y70" s="473">
        <f>V71+V72</f>
        <v>2</v>
      </c>
      <c r="Z70" s="464" t="s">
        <v>195</v>
      </c>
      <c r="AA70" s="465"/>
      <c r="AB70" s="465"/>
      <c r="AC70" s="465"/>
      <c r="AD70" s="466"/>
      <c r="AE70" s="476" t="s">
        <v>56</v>
      </c>
      <c r="AF70" s="477"/>
      <c r="AG70" s="478"/>
      <c r="AH70" s="479" t="s">
        <v>313</v>
      </c>
      <c r="AI70" s="480"/>
      <c r="AJ70" s="480"/>
      <c r="AK70" s="480"/>
      <c r="AL70" s="480"/>
      <c r="AM70" s="480"/>
      <c r="AN70" s="480"/>
      <c r="AO70" s="480"/>
      <c r="AP70" s="481"/>
    </row>
    <row r="71" spans="1:42" ht="13.5" customHeight="1">
      <c r="A71" s="482"/>
      <c r="B71" s="483"/>
      <c r="C71" s="483"/>
      <c r="D71" s="483"/>
      <c r="E71" s="483"/>
      <c r="F71" s="483"/>
      <c r="G71" s="483"/>
      <c r="H71" s="484"/>
      <c r="I71" s="461"/>
      <c r="J71" s="462"/>
      <c r="K71" s="463"/>
      <c r="L71" s="439"/>
      <c r="M71" s="393"/>
      <c r="N71" s="393"/>
      <c r="O71" s="393"/>
      <c r="P71" s="394"/>
      <c r="Q71" s="468"/>
      <c r="R71" s="447"/>
      <c r="S71" s="410">
        <v>0</v>
      </c>
      <c r="T71" s="411"/>
      <c r="U71" s="46" t="s">
        <v>61</v>
      </c>
      <c r="V71" s="412">
        <v>2</v>
      </c>
      <c r="W71" s="413"/>
      <c r="X71" s="447"/>
      <c r="Y71" s="474"/>
      <c r="Z71" s="439"/>
      <c r="AA71" s="393"/>
      <c r="AB71" s="393"/>
      <c r="AC71" s="393"/>
      <c r="AD71" s="394"/>
      <c r="AE71" s="414" t="s">
        <v>60</v>
      </c>
      <c r="AF71" s="408"/>
      <c r="AG71" s="415"/>
      <c r="AH71" s="416"/>
      <c r="AI71" s="405"/>
      <c r="AJ71" s="405"/>
      <c r="AK71" s="405"/>
      <c r="AL71" s="405"/>
      <c r="AM71" s="405"/>
      <c r="AN71" s="405"/>
      <c r="AO71" s="405"/>
      <c r="AP71" s="417"/>
    </row>
    <row r="72" spans="1:42" ht="13.5" customHeight="1">
      <c r="A72" s="404"/>
      <c r="B72" s="405"/>
      <c r="C72" s="405"/>
      <c r="D72" s="405"/>
      <c r="E72" s="405"/>
      <c r="F72" s="405"/>
      <c r="G72" s="405"/>
      <c r="H72" s="406"/>
      <c r="I72" s="407" t="s">
        <v>62</v>
      </c>
      <c r="J72" s="408"/>
      <c r="K72" s="409"/>
      <c r="L72" s="439"/>
      <c r="M72" s="393"/>
      <c r="N72" s="393"/>
      <c r="O72" s="393"/>
      <c r="P72" s="394"/>
      <c r="Q72" s="468"/>
      <c r="R72" s="447"/>
      <c r="S72" s="410">
        <v>0</v>
      </c>
      <c r="T72" s="411"/>
      <c r="U72" s="46" t="s">
        <v>61</v>
      </c>
      <c r="V72" s="412">
        <v>0</v>
      </c>
      <c r="W72" s="413"/>
      <c r="X72" s="447"/>
      <c r="Y72" s="474"/>
      <c r="Z72" s="439"/>
      <c r="AA72" s="393"/>
      <c r="AB72" s="393"/>
      <c r="AC72" s="393"/>
      <c r="AD72" s="394"/>
      <c r="AE72" s="414" t="s">
        <v>62</v>
      </c>
      <c r="AF72" s="408"/>
      <c r="AG72" s="415"/>
      <c r="AH72" s="470"/>
      <c r="AI72" s="471"/>
      <c r="AJ72" s="471"/>
      <c r="AK72" s="471"/>
      <c r="AL72" s="471"/>
      <c r="AM72" s="471"/>
      <c r="AN72" s="471"/>
      <c r="AO72" s="471"/>
      <c r="AP72" s="472"/>
    </row>
    <row r="73" spans="1:42" ht="13.5" customHeight="1" thickBot="1">
      <c r="A73" s="418"/>
      <c r="B73" s="419"/>
      <c r="C73" s="419"/>
      <c r="D73" s="419"/>
      <c r="E73" s="419"/>
      <c r="F73" s="419"/>
      <c r="G73" s="419"/>
      <c r="H73" s="420"/>
      <c r="I73" s="421" t="s">
        <v>63</v>
      </c>
      <c r="J73" s="422"/>
      <c r="K73" s="423"/>
      <c r="L73" s="441"/>
      <c r="M73" s="396"/>
      <c r="N73" s="396"/>
      <c r="O73" s="396"/>
      <c r="P73" s="397"/>
      <c r="Q73" s="469"/>
      <c r="R73" s="448"/>
      <c r="S73" s="48"/>
      <c r="T73" s="48"/>
      <c r="U73" s="48"/>
      <c r="V73" s="48"/>
      <c r="W73" s="48"/>
      <c r="X73" s="448"/>
      <c r="Y73" s="475"/>
      <c r="Z73" s="441"/>
      <c r="AA73" s="396"/>
      <c r="AB73" s="396"/>
      <c r="AC73" s="396"/>
      <c r="AD73" s="397"/>
      <c r="AE73" s="424" t="s">
        <v>63</v>
      </c>
      <c r="AF73" s="422"/>
      <c r="AG73" s="425"/>
      <c r="AH73" s="426"/>
      <c r="AI73" s="419"/>
      <c r="AJ73" s="419"/>
      <c r="AK73" s="419"/>
      <c r="AL73" s="419"/>
      <c r="AM73" s="419"/>
      <c r="AN73" s="419"/>
      <c r="AO73" s="419"/>
      <c r="AP73" s="427"/>
    </row>
    <row r="74" spans="1:42" ht="13.5" customHeight="1" thickBot="1">
      <c r="A74" s="428" t="s">
        <v>66</v>
      </c>
      <c r="B74" s="429"/>
      <c r="C74" s="429"/>
      <c r="D74" s="429"/>
      <c r="E74" s="429"/>
      <c r="F74" s="429"/>
      <c r="G74" s="429"/>
      <c r="H74" s="429"/>
      <c r="I74" s="429"/>
      <c r="J74" s="429"/>
      <c r="K74" s="429"/>
      <c r="L74" s="429"/>
      <c r="M74" s="429"/>
      <c r="N74" s="429"/>
      <c r="O74" s="429"/>
      <c r="P74" s="429"/>
      <c r="Q74" s="430"/>
      <c r="R74" s="430"/>
      <c r="S74" s="430"/>
      <c r="T74" s="430"/>
      <c r="U74" s="430"/>
      <c r="V74" s="430"/>
      <c r="W74" s="430"/>
      <c r="X74" s="430"/>
      <c r="Y74" s="430"/>
      <c r="Z74" s="429"/>
      <c r="AA74" s="429"/>
      <c r="AB74" s="429"/>
      <c r="AC74" s="429"/>
      <c r="AD74" s="429"/>
      <c r="AE74" s="429"/>
      <c r="AF74" s="429"/>
      <c r="AG74" s="429"/>
      <c r="AH74" s="429"/>
      <c r="AI74" s="429"/>
      <c r="AJ74" s="429"/>
      <c r="AK74" s="429"/>
      <c r="AL74" s="429"/>
      <c r="AM74" s="429"/>
      <c r="AN74" s="429"/>
      <c r="AO74" s="429"/>
      <c r="AP74" s="431"/>
    </row>
    <row r="75" spans="1:42" ht="13.5" customHeight="1">
      <c r="A75" s="432" t="s">
        <v>314</v>
      </c>
      <c r="B75" s="433"/>
      <c r="C75" s="433"/>
      <c r="D75" s="433"/>
      <c r="E75" s="433"/>
      <c r="F75" s="433"/>
      <c r="G75" s="433"/>
      <c r="H75" s="434"/>
      <c r="I75" s="435" t="s">
        <v>56</v>
      </c>
      <c r="J75" s="399"/>
      <c r="K75" s="436"/>
      <c r="L75" s="437" t="s">
        <v>197</v>
      </c>
      <c r="M75" s="390"/>
      <c r="N75" s="390"/>
      <c r="O75" s="390"/>
      <c r="P75" s="438"/>
      <c r="Q75" s="443">
        <f>S76+S77</f>
        <v>3</v>
      </c>
      <c r="R75" s="446" t="s">
        <v>58</v>
      </c>
      <c r="S75" s="49"/>
      <c r="T75" s="49"/>
      <c r="U75" s="49"/>
      <c r="V75" s="49"/>
      <c r="W75" s="49"/>
      <c r="X75" s="446" t="s">
        <v>59</v>
      </c>
      <c r="Y75" s="386">
        <f>V76+V77</f>
        <v>0</v>
      </c>
      <c r="Z75" s="389" t="s">
        <v>196</v>
      </c>
      <c r="AA75" s="390"/>
      <c r="AB75" s="390"/>
      <c r="AC75" s="390"/>
      <c r="AD75" s="391"/>
      <c r="AE75" s="398" t="s">
        <v>56</v>
      </c>
      <c r="AF75" s="399"/>
      <c r="AG75" s="400"/>
      <c r="AH75" s="401"/>
      <c r="AI75" s="402"/>
      <c r="AJ75" s="402"/>
      <c r="AK75" s="402"/>
      <c r="AL75" s="402"/>
      <c r="AM75" s="402"/>
      <c r="AN75" s="402"/>
      <c r="AO75" s="402"/>
      <c r="AP75" s="403"/>
    </row>
    <row r="76" spans="1:42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60</v>
      </c>
      <c r="J76" s="408"/>
      <c r="K76" s="409"/>
      <c r="L76" s="439"/>
      <c r="M76" s="393"/>
      <c r="N76" s="393"/>
      <c r="O76" s="393"/>
      <c r="P76" s="440"/>
      <c r="Q76" s="444"/>
      <c r="R76" s="447"/>
      <c r="S76" s="410">
        <v>0</v>
      </c>
      <c r="T76" s="411"/>
      <c r="U76" s="46" t="s">
        <v>61</v>
      </c>
      <c r="V76" s="412">
        <v>0</v>
      </c>
      <c r="W76" s="413"/>
      <c r="X76" s="447"/>
      <c r="Y76" s="387"/>
      <c r="Z76" s="392"/>
      <c r="AA76" s="393"/>
      <c r="AB76" s="393"/>
      <c r="AC76" s="393"/>
      <c r="AD76" s="394"/>
      <c r="AE76" s="414" t="s">
        <v>60</v>
      </c>
      <c r="AF76" s="408"/>
      <c r="AG76" s="415"/>
      <c r="AH76" s="449"/>
      <c r="AI76" s="405"/>
      <c r="AJ76" s="405"/>
      <c r="AK76" s="405"/>
      <c r="AL76" s="405"/>
      <c r="AM76" s="405"/>
      <c r="AN76" s="405"/>
      <c r="AO76" s="405"/>
      <c r="AP76" s="417"/>
    </row>
    <row r="77" spans="1:42" ht="13.5" customHeight="1">
      <c r="A77" s="404"/>
      <c r="B77" s="405"/>
      <c r="C77" s="405"/>
      <c r="D77" s="405"/>
      <c r="E77" s="405"/>
      <c r="F77" s="405"/>
      <c r="G77" s="405"/>
      <c r="H77" s="406"/>
      <c r="I77" s="407" t="s">
        <v>62</v>
      </c>
      <c r="J77" s="408"/>
      <c r="K77" s="409"/>
      <c r="L77" s="439"/>
      <c r="M77" s="393"/>
      <c r="N77" s="393"/>
      <c r="O77" s="393"/>
      <c r="P77" s="440"/>
      <c r="Q77" s="444"/>
      <c r="R77" s="447"/>
      <c r="S77" s="410">
        <v>3</v>
      </c>
      <c r="T77" s="411"/>
      <c r="U77" s="46" t="s">
        <v>61</v>
      </c>
      <c r="V77" s="412">
        <v>0</v>
      </c>
      <c r="W77" s="413"/>
      <c r="X77" s="447"/>
      <c r="Y77" s="387"/>
      <c r="Z77" s="392"/>
      <c r="AA77" s="393"/>
      <c r="AB77" s="393"/>
      <c r="AC77" s="393"/>
      <c r="AD77" s="394"/>
      <c r="AE77" s="414" t="s">
        <v>62</v>
      </c>
      <c r="AF77" s="408"/>
      <c r="AG77" s="415"/>
      <c r="AH77" s="416"/>
      <c r="AI77" s="405"/>
      <c r="AJ77" s="405"/>
      <c r="AK77" s="405"/>
      <c r="AL77" s="405"/>
      <c r="AM77" s="405"/>
      <c r="AN77" s="405"/>
      <c r="AO77" s="405"/>
      <c r="AP77" s="417"/>
    </row>
    <row r="78" spans="1:42" ht="13.5" customHeight="1" thickBot="1">
      <c r="A78" s="418"/>
      <c r="B78" s="419"/>
      <c r="C78" s="419"/>
      <c r="D78" s="419"/>
      <c r="E78" s="419"/>
      <c r="F78" s="419"/>
      <c r="G78" s="419"/>
      <c r="H78" s="420"/>
      <c r="I78" s="421" t="s">
        <v>63</v>
      </c>
      <c r="J78" s="422"/>
      <c r="K78" s="423"/>
      <c r="L78" s="441"/>
      <c r="M78" s="396"/>
      <c r="N78" s="396"/>
      <c r="O78" s="396"/>
      <c r="P78" s="442"/>
      <c r="Q78" s="445"/>
      <c r="R78" s="448"/>
      <c r="S78" s="48"/>
      <c r="T78" s="48"/>
      <c r="U78" s="48"/>
      <c r="V78" s="48"/>
      <c r="W78" s="48"/>
      <c r="X78" s="448"/>
      <c r="Y78" s="388"/>
      <c r="Z78" s="395"/>
      <c r="AA78" s="396"/>
      <c r="AB78" s="396"/>
      <c r="AC78" s="396"/>
      <c r="AD78" s="397"/>
      <c r="AE78" s="424" t="s">
        <v>63</v>
      </c>
      <c r="AF78" s="422"/>
      <c r="AG78" s="425"/>
      <c r="AH78" s="426"/>
      <c r="AI78" s="419"/>
      <c r="AJ78" s="419"/>
      <c r="AK78" s="419"/>
      <c r="AL78" s="419"/>
      <c r="AM78" s="419"/>
      <c r="AN78" s="419"/>
      <c r="AO78" s="419"/>
      <c r="AP78" s="427"/>
    </row>
  </sheetData>
  <mergeCells count="304">
    <mergeCell ref="AH59:AP59"/>
    <mergeCell ref="A60:H60"/>
    <mergeCell ref="S60:T60"/>
    <mergeCell ref="A72:H72"/>
    <mergeCell ref="AH77:AP77"/>
    <mergeCell ref="X70:X73"/>
    <mergeCell ref="I72:K72"/>
    <mergeCell ref="S72:T72"/>
    <mergeCell ref="AH75:AP75"/>
    <mergeCell ref="A76:H76"/>
    <mergeCell ref="I76:K76"/>
    <mergeCell ref="S76:T76"/>
    <mergeCell ref="V76:W76"/>
    <mergeCell ref="AE76:AG76"/>
    <mergeCell ref="AH76:AP76"/>
    <mergeCell ref="A74:AP74"/>
    <mergeCell ref="A75:H75"/>
    <mergeCell ref="I75:K75"/>
    <mergeCell ref="L75:P78"/>
    <mergeCell ref="Q75:Q78"/>
    <mergeCell ref="AH61:AP61"/>
    <mergeCell ref="A62:H62"/>
    <mergeCell ref="I62:K62"/>
    <mergeCell ref="AE62:AG62"/>
    <mergeCell ref="AH62:AP62"/>
    <mergeCell ref="Y59:Y62"/>
    <mergeCell ref="A70:H70"/>
    <mergeCell ref="I70:K71"/>
    <mergeCell ref="R75:R78"/>
    <mergeCell ref="X75:X78"/>
    <mergeCell ref="Y75:Y78"/>
    <mergeCell ref="AH78:AP78"/>
    <mergeCell ref="AH72:AP72"/>
    <mergeCell ref="A73:H73"/>
    <mergeCell ref="I73:K73"/>
    <mergeCell ref="AE73:AG73"/>
    <mergeCell ref="AH73:AP73"/>
    <mergeCell ref="Y70:Y73"/>
    <mergeCell ref="Z70:AD73"/>
    <mergeCell ref="AE70:AG70"/>
    <mergeCell ref="AH70:AP70"/>
    <mergeCell ref="A71:H71"/>
    <mergeCell ref="S71:T71"/>
    <mergeCell ref="V71:W71"/>
    <mergeCell ref="Z75:AD78"/>
    <mergeCell ref="AE75:AG75"/>
    <mergeCell ref="A78:H78"/>
    <mergeCell ref="I78:K78"/>
    <mergeCell ref="AE78:AG78"/>
    <mergeCell ref="V72:W72"/>
    <mergeCell ref="A63:AP63"/>
    <mergeCell ref="G66:H66"/>
    <mergeCell ref="AB66:AC66"/>
    <mergeCell ref="AD66:AI66"/>
    <mergeCell ref="AJ66:AK66"/>
    <mergeCell ref="A69:AP69"/>
    <mergeCell ref="AE71:AG71"/>
    <mergeCell ref="AH71:AP71"/>
    <mergeCell ref="AE77:AG77"/>
    <mergeCell ref="R70:R73"/>
    <mergeCell ref="L70:P73"/>
    <mergeCell ref="Q70:Q73"/>
    <mergeCell ref="AE72:AG72"/>
    <mergeCell ref="A77:H77"/>
    <mergeCell ref="I77:K77"/>
    <mergeCell ref="S77:T77"/>
    <mergeCell ref="V77:W77"/>
    <mergeCell ref="AE56:AG56"/>
    <mergeCell ref="I59:K60"/>
    <mergeCell ref="L59:P62"/>
    <mergeCell ref="Q59:Q62"/>
    <mergeCell ref="R59:R62"/>
    <mergeCell ref="X59:X62"/>
    <mergeCell ref="S61:T61"/>
    <mergeCell ref="V61:W61"/>
    <mergeCell ref="A61:H61"/>
    <mergeCell ref="I61:K61"/>
    <mergeCell ref="A59:H59"/>
    <mergeCell ref="Z59:AD62"/>
    <mergeCell ref="AE59:AG60"/>
    <mergeCell ref="A57:H57"/>
    <mergeCell ref="I57:K57"/>
    <mergeCell ref="AE57:AG57"/>
    <mergeCell ref="AE61:AG61"/>
    <mergeCell ref="AH56:AP56"/>
    <mergeCell ref="V60:W60"/>
    <mergeCell ref="AH60:AP60"/>
    <mergeCell ref="AH57:AP57"/>
    <mergeCell ref="A58:AP58"/>
    <mergeCell ref="AH47:AP47"/>
    <mergeCell ref="G50:H50"/>
    <mergeCell ref="AB50:AC50"/>
    <mergeCell ref="AD50:AI50"/>
    <mergeCell ref="AJ50:AK50"/>
    <mergeCell ref="A53:AP53"/>
    <mergeCell ref="A54:H54"/>
    <mergeCell ref="I54:K55"/>
    <mergeCell ref="L54:P57"/>
    <mergeCell ref="Q54:Q57"/>
    <mergeCell ref="R54:R57"/>
    <mergeCell ref="X54:X57"/>
    <mergeCell ref="Y54:Y57"/>
    <mergeCell ref="Z54:AD57"/>
    <mergeCell ref="AE54:AG55"/>
    <mergeCell ref="AH54:AP54"/>
    <mergeCell ref="A55:H55"/>
    <mergeCell ref="S55:T55"/>
    <mergeCell ref="V55:W55"/>
    <mergeCell ref="AH55:AP55"/>
    <mergeCell ref="A56:H56"/>
    <mergeCell ref="I56:K56"/>
    <mergeCell ref="S56:T56"/>
    <mergeCell ref="V56:W56"/>
    <mergeCell ref="A43:AP43"/>
    <mergeCell ref="A44:H44"/>
    <mergeCell ref="I44:K45"/>
    <mergeCell ref="L44:P47"/>
    <mergeCell ref="Q44:Q47"/>
    <mergeCell ref="R44:R47"/>
    <mergeCell ref="X44:X47"/>
    <mergeCell ref="Y44:Y47"/>
    <mergeCell ref="Z44:AD47"/>
    <mergeCell ref="AE44:AG45"/>
    <mergeCell ref="AH44:AP44"/>
    <mergeCell ref="A45:H45"/>
    <mergeCell ref="S45:T45"/>
    <mergeCell ref="V45:W45"/>
    <mergeCell ref="AH45:AP45"/>
    <mergeCell ref="A46:H46"/>
    <mergeCell ref="I46:K46"/>
    <mergeCell ref="S46:T46"/>
    <mergeCell ref="V46:W46"/>
    <mergeCell ref="AE46:AG46"/>
    <mergeCell ref="AH46:AP46"/>
    <mergeCell ref="A47:H47"/>
    <mergeCell ref="I47:K47"/>
    <mergeCell ref="AE47:AG47"/>
    <mergeCell ref="AE41:AG41"/>
    <mergeCell ref="AH41:AP41"/>
    <mergeCell ref="A42:H42"/>
    <mergeCell ref="I42:K42"/>
    <mergeCell ref="AE42:AG42"/>
    <mergeCell ref="AH42:AP42"/>
    <mergeCell ref="Y39:Y42"/>
    <mergeCell ref="Z39:AD42"/>
    <mergeCell ref="AE39:AG40"/>
    <mergeCell ref="AH39:AP39"/>
    <mergeCell ref="A40:H40"/>
    <mergeCell ref="S40:T40"/>
    <mergeCell ref="V40:W40"/>
    <mergeCell ref="AH40:AP40"/>
    <mergeCell ref="A41:H41"/>
    <mergeCell ref="I41:K41"/>
    <mergeCell ref="A39:H39"/>
    <mergeCell ref="I39:K40"/>
    <mergeCell ref="L39:P42"/>
    <mergeCell ref="Q39:Q42"/>
    <mergeCell ref="R39:R42"/>
    <mergeCell ref="X39:X42"/>
    <mergeCell ref="S41:T41"/>
    <mergeCell ref="V41:W41"/>
    <mergeCell ref="A38:AP38"/>
    <mergeCell ref="AH34:AP34"/>
    <mergeCell ref="A35:H35"/>
    <mergeCell ref="S35:T35"/>
    <mergeCell ref="V35:W35"/>
    <mergeCell ref="AH35:AP35"/>
    <mergeCell ref="A36:H36"/>
    <mergeCell ref="I36:K36"/>
    <mergeCell ref="S36:T36"/>
    <mergeCell ref="V36:W36"/>
    <mergeCell ref="AE36:AG36"/>
    <mergeCell ref="A33:AP33"/>
    <mergeCell ref="A34:H34"/>
    <mergeCell ref="I34:K35"/>
    <mergeCell ref="L34:P37"/>
    <mergeCell ref="Q34:Q37"/>
    <mergeCell ref="R34:R37"/>
    <mergeCell ref="X34:X37"/>
    <mergeCell ref="Y34:Y37"/>
    <mergeCell ref="Z34:AD37"/>
    <mergeCell ref="AE34:AG35"/>
    <mergeCell ref="AH36:AP36"/>
    <mergeCell ref="A37:H37"/>
    <mergeCell ref="I37:K37"/>
    <mergeCell ref="AE37:AG37"/>
    <mergeCell ref="AH37:AP37"/>
    <mergeCell ref="V25:W25"/>
    <mergeCell ref="AE25:AG25"/>
    <mergeCell ref="A27:H27"/>
    <mergeCell ref="I27:K27"/>
    <mergeCell ref="S27:W27"/>
    <mergeCell ref="AE27:AG27"/>
    <mergeCell ref="AH27:AP27"/>
    <mergeCell ref="G30:H30"/>
    <mergeCell ref="AB30:AC30"/>
    <mergeCell ref="AD30:AI30"/>
    <mergeCell ref="AJ30:AK30"/>
    <mergeCell ref="I22:K22"/>
    <mergeCell ref="AE22:AG22"/>
    <mergeCell ref="AH22:AP22"/>
    <mergeCell ref="A23:AP23"/>
    <mergeCell ref="A24:H24"/>
    <mergeCell ref="I24:K24"/>
    <mergeCell ref="L24:P27"/>
    <mergeCell ref="Q24:Q27"/>
    <mergeCell ref="R24:R27"/>
    <mergeCell ref="AH25:AP25"/>
    <mergeCell ref="A26:H26"/>
    <mergeCell ref="I26:K26"/>
    <mergeCell ref="S26:T26"/>
    <mergeCell ref="V26:W26"/>
    <mergeCell ref="AE26:AG26"/>
    <mergeCell ref="AH26:AP26"/>
    <mergeCell ref="X24:X27"/>
    <mergeCell ref="Y24:Y27"/>
    <mergeCell ref="Z24:AD27"/>
    <mergeCell ref="AE24:AG24"/>
    <mergeCell ref="AH24:AP24"/>
    <mergeCell ref="A25:H25"/>
    <mergeCell ref="I25:K25"/>
    <mergeCell ref="S25:T25"/>
    <mergeCell ref="A18:AP18"/>
    <mergeCell ref="A19:H19"/>
    <mergeCell ref="I19:K19"/>
    <mergeCell ref="L19:P22"/>
    <mergeCell ref="Q19:Q22"/>
    <mergeCell ref="R19:R22"/>
    <mergeCell ref="AH20:AP20"/>
    <mergeCell ref="A21:H21"/>
    <mergeCell ref="I21:K21"/>
    <mergeCell ref="S21:T21"/>
    <mergeCell ref="V21:W21"/>
    <mergeCell ref="AE21:AG21"/>
    <mergeCell ref="AH21:AP21"/>
    <mergeCell ref="X19:X22"/>
    <mergeCell ref="Y19:Y22"/>
    <mergeCell ref="Z19:AD22"/>
    <mergeCell ref="AE19:AG19"/>
    <mergeCell ref="AH19:AP19"/>
    <mergeCell ref="A20:H20"/>
    <mergeCell ref="I20:K20"/>
    <mergeCell ref="S20:T20"/>
    <mergeCell ref="V20:W20"/>
    <mergeCell ref="AE20:AG20"/>
    <mergeCell ref="A22:H22"/>
    <mergeCell ref="AH14:AP14"/>
    <mergeCell ref="A15:H15"/>
    <mergeCell ref="I15:K15"/>
    <mergeCell ref="S15:T15"/>
    <mergeCell ref="V15:W15"/>
    <mergeCell ref="AE15:AG15"/>
    <mergeCell ref="A17:H17"/>
    <mergeCell ref="I17:K17"/>
    <mergeCell ref="AE17:AG17"/>
    <mergeCell ref="AH17:AP17"/>
    <mergeCell ref="S10:T10"/>
    <mergeCell ref="V10:W10"/>
    <mergeCell ref="AE10:AG10"/>
    <mergeCell ref="A12:H12"/>
    <mergeCell ref="I12:K12"/>
    <mergeCell ref="AE12:AG12"/>
    <mergeCell ref="AH12:AP12"/>
    <mergeCell ref="A13:AP13"/>
    <mergeCell ref="A14:H14"/>
    <mergeCell ref="I14:K14"/>
    <mergeCell ref="L14:P17"/>
    <mergeCell ref="Q14:Q17"/>
    <mergeCell ref="R14:R17"/>
    <mergeCell ref="AH15:AP15"/>
    <mergeCell ref="A16:H16"/>
    <mergeCell ref="I16:K16"/>
    <mergeCell ref="S16:T16"/>
    <mergeCell ref="V16:W16"/>
    <mergeCell ref="AE16:AG16"/>
    <mergeCell ref="AH16:AP16"/>
    <mergeCell ref="X14:X17"/>
    <mergeCell ref="Y14:Y17"/>
    <mergeCell ref="Z14:AD17"/>
    <mergeCell ref="AE14:AG14"/>
    <mergeCell ref="G5:H5"/>
    <mergeCell ref="AB5:AC5"/>
    <mergeCell ref="AD5:AI5"/>
    <mergeCell ref="AJ5:AK5"/>
    <mergeCell ref="A8:AP8"/>
    <mergeCell ref="A9:H9"/>
    <mergeCell ref="I9:K9"/>
    <mergeCell ref="L9:P12"/>
    <mergeCell ref="Q9:Q12"/>
    <mergeCell ref="R9:R12"/>
    <mergeCell ref="AH10:AP10"/>
    <mergeCell ref="A11:H11"/>
    <mergeCell ref="I11:K11"/>
    <mergeCell ref="S11:T11"/>
    <mergeCell ref="V11:W11"/>
    <mergeCell ref="AE11:AG11"/>
    <mergeCell ref="AH11:AP11"/>
    <mergeCell ref="X9:X12"/>
    <mergeCell ref="Y9:Y12"/>
    <mergeCell ref="Z9:AD12"/>
    <mergeCell ref="AE9:AG9"/>
    <mergeCell ref="AH9:AP9"/>
    <mergeCell ref="A10:H10"/>
    <mergeCell ref="I10:K10"/>
  </mergeCells>
  <phoneticPr fontId="1"/>
  <dataValidations count="4">
    <dataValidation type="list" allowBlank="1" showInputMessage="1" showErrorMessage="1" sqref="L34:P37 L39:P42 Z44:AD47 Z34:AD37 Z39:AD42 L44:P47" xr:uid="{5C4F60BF-0D8A-469C-82A4-FFDE7505C5F4}">
      <formula1>"　　,室蘭シニア50サッカークラブ,苫小牧シニア50サッカークラブ,函館四十雀50,M.C.NEO Senior50,伊達登別四十雀SC50,桧山シニアFC50"</formula1>
    </dataValidation>
    <dataValidation type="list" allowBlank="1" showInputMessage="1" showErrorMessage="1" sqref="L54:P57 Z54:AD57 L59:P62 Z59:AD62" xr:uid="{9484200A-E67B-4D27-9846-B89FAD9A2E39}">
      <formula1>"　　,室蘭シニア60サッカークラブ,苫小牧シニア60サッカークラブ,函館四十雀60"</formula1>
    </dataValidation>
    <dataValidation type="list" allowBlank="1" showInputMessage="1" showErrorMessage="1" sqref="L70:P73 L75:P78 Z70:AD73 Z75:AD78" xr:uid="{91B5BCBF-4A06-4354-B2DC-8CCA0C8719E1}">
      <formula1>"　　,FC70室蘭,苫小牧シニア70サッカークラブ,函館四十雀70"</formula1>
    </dataValidation>
    <dataValidation type="list" allowBlank="1" showInputMessage="1" showErrorMessage="1" sqref="L9:P12 L14:P17 L19:P22 L24:P27 Z9:AD12 Z14:AD17 Z19:AD22 Z24:AD27" xr:uid="{B81919ED-814C-4121-874C-EC4D9F674E07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DDE89-E4AA-4481-B44A-F60838458477}">
  <sheetPr>
    <tabColor theme="8" tint="0.39997558519241921"/>
  </sheetPr>
  <dimension ref="A1:AP78"/>
  <sheetViews>
    <sheetView showGridLines="0" view="pageBreakPreview" topLeftCell="A5" zoomScale="154" zoomScaleNormal="154" zoomScaleSheetLayoutView="154" workbookViewId="0">
      <selection activeCell="AH19" sqref="AH19:AP19"/>
    </sheetView>
  </sheetViews>
  <sheetFormatPr defaultColWidth="11" defaultRowHeight="13.35" customHeight="1"/>
  <cols>
    <col min="1" max="16" width="2.75" style="40" customWidth="1"/>
    <col min="17" max="17" width="5.625" style="40" customWidth="1"/>
    <col min="18" max="24" width="2.75" style="40" customWidth="1"/>
    <col min="25" max="25" width="5.5" style="40" customWidth="1"/>
    <col min="26" max="42" width="2.75" style="40" customWidth="1"/>
    <col min="43" max="43" width="3" style="40" customWidth="1"/>
    <col min="44" max="16384" width="11" style="40"/>
  </cols>
  <sheetData>
    <row r="1" spans="1:42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</row>
    <row r="2" spans="1:42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</row>
    <row r="3" spans="1:42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</row>
    <row r="4" spans="1:42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ht="12.75" customHeight="1">
      <c r="A5" s="44" t="s">
        <v>47</v>
      </c>
      <c r="B5" s="15">
        <v>8</v>
      </c>
      <c r="C5" s="42" t="s">
        <v>48</v>
      </c>
      <c r="D5" s="38"/>
      <c r="E5" s="43"/>
      <c r="F5" s="43"/>
      <c r="G5" s="450" t="s">
        <v>49</v>
      </c>
      <c r="H5" s="450"/>
      <c r="I5" s="128" t="s">
        <v>324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6" t="s">
        <v>51</v>
      </c>
      <c r="V5" s="38"/>
      <c r="W5" s="43"/>
      <c r="X5" s="43"/>
      <c r="Y5" s="43"/>
      <c r="Z5" s="43"/>
      <c r="AA5" s="43"/>
      <c r="AB5" s="451" t="s">
        <v>52</v>
      </c>
      <c r="AC5" s="451"/>
      <c r="AD5" s="452">
        <v>45907</v>
      </c>
      <c r="AE5" s="452"/>
      <c r="AF5" s="452"/>
      <c r="AG5" s="452"/>
      <c r="AH5" s="452"/>
      <c r="AI5" s="452"/>
      <c r="AJ5" s="452" t="s">
        <v>53</v>
      </c>
      <c r="AK5" s="452"/>
      <c r="AL5" s="43" t="s">
        <v>54</v>
      </c>
      <c r="AM5" s="43"/>
      <c r="AN5" s="43"/>
      <c r="AO5" s="43"/>
      <c r="AP5" s="43"/>
    </row>
    <row r="6" spans="1:42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</row>
    <row r="7" spans="1:42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spans="1:42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553"/>
      <c r="AA8" s="553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4"/>
    </row>
    <row r="9" spans="1:42" ht="13.5" customHeight="1">
      <c r="A9" s="675" t="s">
        <v>344</v>
      </c>
      <c r="B9" s="676"/>
      <c r="C9" s="676"/>
      <c r="D9" s="676"/>
      <c r="E9" s="676"/>
      <c r="F9" s="676"/>
      <c r="G9" s="676"/>
      <c r="H9" s="677"/>
      <c r="I9" s="613" t="s">
        <v>56</v>
      </c>
      <c r="J9" s="614"/>
      <c r="K9" s="615"/>
      <c r="L9" s="437" t="s">
        <v>137</v>
      </c>
      <c r="M9" s="390"/>
      <c r="N9" s="390"/>
      <c r="O9" s="390"/>
      <c r="P9" s="438"/>
      <c r="Q9" s="443">
        <f>S10+S11</f>
        <v>1</v>
      </c>
      <c r="R9" s="446" t="s">
        <v>58</v>
      </c>
      <c r="S9" s="49"/>
      <c r="T9" s="49"/>
      <c r="U9" s="49"/>
      <c r="V9" s="49"/>
      <c r="W9" s="49"/>
      <c r="X9" s="446" t="s">
        <v>59</v>
      </c>
      <c r="Y9" s="678">
        <f>V10+V11</f>
        <v>0</v>
      </c>
      <c r="Z9" s="679" t="s">
        <v>130</v>
      </c>
      <c r="AA9" s="390"/>
      <c r="AB9" s="390"/>
      <c r="AC9" s="390"/>
      <c r="AD9" s="391"/>
      <c r="AE9" s="621" t="s">
        <v>56</v>
      </c>
      <c r="AF9" s="614"/>
      <c r="AG9" s="622"/>
      <c r="AH9" s="658"/>
      <c r="AI9" s="659"/>
      <c r="AJ9" s="659"/>
      <c r="AK9" s="659"/>
      <c r="AL9" s="659"/>
      <c r="AM9" s="659"/>
      <c r="AN9" s="659"/>
      <c r="AO9" s="659"/>
      <c r="AP9" s="660"/>
    </row>
    <row r="10" spans="1:42" ht="13.5" customHeight="1">
      <c r="A10" s="667"/>
      <c r="B10" s="668"/>
      <c r="C10" s="668"/>
      <c r="D10" s="668"/>
      <c r="E10" s="668"/>
      <c r="F10" s="668"/>
      <c r="G10" s="668"/>
      <c r="H10" s="669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10">
        <v>1</v>
      </c>
      <c r="T10" s="411"/>
      <c r="U10" s="46" t="s">
        <v>61</v>
      </c>
      <c r="V10" s="412">
        <v>0</v>
      </c>
      <c r="W10" s="413"/>
      <c r="X10" s="447"/>
      <c r="Y10" s="447"/>
      <c r="Z10" s="680"/>
      <c r="AA10" s="393"/>
      <c r="AB10" s="393"/>
      <c r="AC10" s="393"/>
      <c r="AD10" s="394"/>
      <c r="AE10" s="623"/>
      <c r="AF10" s="462"/>
      <c r="AG10" s="624"/>
      <c r="AH10" s="416"/>
      <c r="AI10" s="405"/>
      <c r="AJ10" s="405"/>
      <c r="AK10" s="405"/>
      <c r="AL10" s="405"/>
      <c r="AM10" s="405"/>
      <c r="AN10" s="405"/>
      <c r="AO10" s="405"/>
      <c r="AP10" s="417"/>
    </row>
    <row r="11" spans="1:42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10">
        <v>0</v>
      </c>
      <c r="T11" s="411"/>
      <c r="U11" s="46" t="s">
        <v>61</v>
      </c>
      <c r="V11" s="412">
        <v>0</v>
      </c>
      <c r="W11" s="413"/>
      <c r="X11" s="447"/>
      <c r="Y11" s="447"/>
      <c r="Z11" s="680"/>
      <c r="AA11" s="393"/>
      <c r="AB11" s="393"/>
      <c r="AC11" s="393"/>
      <c r="AD11" s="394"/>
      <c r="AE11" s="414" t="s">
        <v>62</v>
      </c>
      <c r="AF11" s="408"/>
      <c r="AG11" s="415"/>
      <c r="AH11" s="449"/>
      <c r="AI11" s="405"/>
      <c r="AJ11" s="405"/>
      <c r="AK11" s="405"/>
      <c r="AL11" s="405"/>
      <c r="AM11" s="405"/>
      <c r="AN11" s="405"/>
      <c r="AO11" s="405"/>
      <c r="AP11" s="417"/>
    </row>
    <row r="12" spans="1:42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8"/>
      <c r="T12" s="48"/>
      <c r="U12" s="48"/>
      <c r="V12" s="48"/>
      <c r="W12" s="48"/>
      <c r="X12" s="448"/>
      <c r="Y12" s="448"/>
      <c r="Z12" s="681"/>
      <c r="AA12" s="396"/>
      <c r="AB12" s="396"/>
      <c r="AC12" s="396"/>
      <c r="AD12" s="397"/>
      <c r="AE12" s="424" t="s">
        <v>63</v>
      </c>
      <c r="AF12" s="422"/>
      <c r="AG12" s="425"/>
      <c r="AH12" s="672"/>
      <c r="AI12" s="646"/>
      <c r="AJ12" s="646"/>
      <c r="AK12" s="646"/>
      <c r="AL12" s="646"/>
      <c r="AM12" s="646"/>
      <c r="AN12" s="646"/>
      <c r="AO12" s="646"/>
      <c r="AP12" s="673"/>
    </row>
    <row r="13" spans="1:42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29"/>
      <c r="AA13" s="429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31"/>
    </row>
    <row r="14" spans="1:42" ht="13.5" customHeight="1">
      <c r="A14" s="600" t="s">
        <v>345</v>
      </c>
      <c r="B14" s="601"/>
      <c r="C14" s="601"/>
      <c r="D14" s="601"/>
      <c r="E14" s="601"/>
      <c r="F14" s="601"/>
      <c r="G14" s="601"/>
      <c r="H14" s="602"/>
      <c r="I14" s="613" t="s">
        <v>56</v>
      </c>
      <c r="J14" s="614"/>
      <c r="K14" s="615"/>
      <c r="L14" s="437" t="s">
        <v>134</v>
      </c>
      <c r="M14" s="390"/>
      <c r="N14" s="390"/>
      <c r="O14" s="390"/>
      <c r="P14" s="438"/>
      <c r="Q14" s="443">
        <f>S15+S16</f>
        <v>1</v>
      </c>
      <c r="R14" s="446" t="s">
        <v>58</v>
      </c>
      <c r="S14" s="49"/>
      <c r="T14" s="49"/>
      <c r="U14" s="49"/>
      <c r="V14" s="49"/>
      <c r="W14" s="49"/>
      <c r="X14" s="446" t="s">
        <v>59</v>
      </c>
      <c r="Y14" s="386">
        <f>V15+V16</f>
        <v>3</v>
      </c>
      <c r="Z14" s="389" t="s">
        <v>131</v>
      </c>
      <c r="AA14" s="390"/>
      <c r="AB14" s="390"/>
      <c r="AC14" s="390"/>
      <c r="AD14" s="391"/>
      <c r="AE14" s="621" t="s">
        <v>56</v>
      </c>
      <c r="AF14" s="614"/>
      <c r="AG14" s="622"/>
      <c r="AH14" s="658" t="s">
        <v>350</v>
      </c>
      <c r="AI14" s="659"/>
      <c r="AJ14" s="659"/>
      <c r="AK14" s="659"/>
      <c r="AL14" s="659"/>
      <c r="AM14" s="659"/>
      <c r="AN14" s="659"/>
      <c r="AO14" s="659"/>
      <c r="AP14" s="660"/>
    </row>
    <row r="15" spans="1:42" ht="13.5" customHeight="1">
      <c r="A15" s="590"/>
      <c r="B15" s="591"/>
      <c r="C15" s="591"/>
      <c r="D15" s="591"/>
      <c r="E15" s="591"/>
      <c r="F15" s="591"/>
      <c r="G15" s="591"/>
      <c r="H15" s="592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10">
        <v>0</v>
      </c>
      <c r="T15" s="411"/>
      <c r="U15" s="46" t="s">
        <v>61</v>
      </c>
      <c r="V15" s="412">
        <v>0</v>
      </c>
      <c r="W15" s="413"/>
      <c r="X15" s="447"/>
      <c r="Y15" s="387"/>
      <c r="Z15" s="392"/>
      <c r="AA15" s="393"/>
      <c r="AB15" s="393"/>
      <c r="AC15" s="393"/>
      <c r="AD15" s="394"/>
      <c r="AE15" s="623"/>
      <c r="AF15" s="462"/>
      <c r="AG15" s="624"/>
      <c r="AH15" s="449"/>
      <c r="AI15" s="405"/>
      <c r="AJ15" s="405"/>
      <c r="AK15" s="405"/>
      <c r="AL15" s="405"/>
      <c r="AM15" s="405"/>
      <c r="AN15" s="405"/>
      <c r="AO15" s="405"/>
      <c r="AP15" s="417"/>
    </row>
    <row r="16" spans="1:42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10">
        <v>1</v>
      </c>
      <c r="T16" s="411"/>
      <c r="U16" s="46" t="s">
        <v>61</v>
      </c>
      <c r="V16" s="412">
        <v>3</v>
      </c>
      <c r="W16" s="413"/>
      <c r="X16" s="447"/>
      <c r="Y16" s="387"/>
      <c r="Z16" s="392"/>
      <c r="AA16" s="393"/>
      <c r="AB16" s="393"/>
      <c r="AC16" s="393"/>
      <c r="AD16" s="394"/>
      <c r="AE16" s="414" t="s">
        <v>62</v>
      </c>
      <c r="AF16" s="408"/>
      <c r="AG16" s="415"/>
      <c r="AH16" s="670"/>
      <c r="AI16" s="653"/>
      <c r="AJ16" s="653"/>
      <c r="AK16" s="653"/>
      <c r="AL16" s="653"/>
      <c r="AM16" s="653"/>
      <c r="AN16" s="653"/>
      <c r="AO16" s="653"/>
      <c r="AP16" s="671"/>
    </row>
    <row r="17" spans="1:42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8"/>
      <c r="T17" s="48"/>
      <c r="U17" s="48"/>
      <c r="V17" s="48"/>
      <c r="W17" s="48"/>
      <c r="X17" s="448"/>
      <c r="Y17" s="388"/>
      <c r="Z17" s="395"/>
      <c r="AA17" s="396"/>
      <c r="AB17" s="396"/>
      <c r="AC17" s="396"/>
      <c r="AD17" s="397"/>
      <c r="AE17" s="424" t="s">
        <v>63</v>
      </c>
      <c r="AF17" s="422"/>
      <c r="AG17" s="425"/>
      <c r="AH17" s="672"/>
      <c r="AI17" s="646"/>
      <c r="AJ17" s="646"/>
      <c r="AK17" s="646"/>
      <c r="AL17" s="646"/>
      <c r="AM17" s="646"/>
      <c r="AN17" s="646"/>
      <c r="AO17" s="646"/>
      <c r="AP17" s="673"/>
    </row>
    <row r="18" spans="1:42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29"/>
      <c r="AA18" s="429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31"/>
    </row>
    <row r="19" spans="1:42" ht="13.5" customHeight="1">
      <c r="A19" s="655"/>
      <c r="B19" s="656"/>
      <c r="C19" s="656"/>
      <c r="D19" s="656"/>
      <c r="E19" s="656"/>
      <c r="F19" s="656"/>
      <c r="G19" s="656"/>
      <c r="H19" s="657"/>
      <c r="I19" s="613" t="s">
        <v>56</v>
      </c>
      <c r="J19" s="614"/>
      <c r="K19" s="615"/>
      <c r="L19" s="437" t="s">
        <v>132</v>
      </c>
      <c r="M19" s="390"/>
      <c r="N19" s="390"/>
      <c r="O19" s="390"/>
      <c r="P19" s="438"/>
      <c r="Q19" s="443">
        <f>S20+S21</f>
        <v>0</v>
      </c>
      <c r="R19" s="446" t="s">
        <v>58</v>
      </c>
      <c r="S19" s="49"/>
      <c r="T19" s="49"/>
      <c r="U19" s="49"/>
      <c r="V19" s="49"/>
      <c r="W19" s="49"/>
      <c r="X19" s="446" t="s">
        <v>59</v>
      </c>
      <c r="Y19" s="386">
        <f>V20+V21</f>
        <v>8</v>
      </c>
      <c r="Z19" s="389" t="s">
        <v>128</v>
      </c>
      <c r="AA19" s="390"/>
      <c r="AB19" s="390"/>
      <c r="AC19" s="390"/>
      <c r="AD19" s="391"/>
      <c r="AE19" s="621" t="s">
        <v>56</v>
      </c>
      <c r="AF19" s="614"/>
      <c r="AG19" s="622"/>
      <c r="AH19" s="687" t="s">
        <v>347</v>
      </c>
      <c r="AI19" s="688"/>
      <c r="AJ19" s="688"/>
      <c r="AK19" s="688"/>
      <c r="AL19" s="688"/>
      <c r="AM19" s="688"/>
      <c r="AN19" s="688"/>
      <c r="AO19" s="688"/>
      <c r="AP19" s="689"/>
    </row>
    <row r="20" spans="1:42" ht="13.5" customHeight="1">
      <c r="A20" s="649"/>
      <c r="B20" s="650"/>
      <c r="C20" s="650"/>
      <c r="D20" s="650"/>
      <c r="E20" s="650"/>
      <c r="F20" s="650"/>
      <c r="G20" s="650"/>
      <c r="H20" s="651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10">
        <v>0</v>
      </c>
      <c r="T20" s="411"/>
      <c r="U20" s="46" t="s">
        <v>61</v>
      </c>
      <c r="V20" s="412">
        <v>4</v>
      </c>
      <c r="W20" s="413"/>
      <c r="X20" s="447"/>
      <c r="Y20" s="387"/>
      <c r="Z20" s="392"/>
      <c r="AA20" s="393"/>
      <c r="AB20" s="393"/>
      <c r="AC20" s="393"/>
      <c r="AD20" s="394"/>
      <c r="AE20" s="623"/>
      <c r="AF20" s="462"/>
      <c r="AG20" s="624"/>
      <c r="AH20" s="686" t="s">
        <v>348</v>
      </c>
      <c r="AI20" s="471"/>
      <c r="AJ20" s="471"/>
      <c r="AK20" s="471"/>
      <c r="AL20" s="471"/>
      <c r="AM20" s="471"/>
      <c r="AN20" s="471"/>
      <c r="AO20" s="471"/>
      <c r="AP20" s="472"/>
    </row>
    <row r="21" spans="1:42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10">
        <v>0</v>
      </c>
      <c r="T21" s="411"/>
      <c r="U21" s="46" t="s">
        <v>61</v>
      </c>
      <c r="V21" s="412">
        <v>4</v>
      </c>
      <c r="W21" s="413"/>
      <c r="X21" s="447"/>
      <c r="Y21" s="387"/>
      <c r="Z21" s="392"/>
      <c r="AA21" s="393"/>
      <c r="AB21" s="393"/>
      <c r="AC21" s="393"/>
      <c r="AD21" s="394"/>
      <c r="AE21" s="414" t="s">
        <v>62</v>
      </c>
      <c r="AF21" s="408"/>
      <c r="AG21" s="415"/>
      <c r="AH21" s="642"/>
      <c r="AI21" s="643"/>
      <c r="AJ21" s="643"/>
      <c r="AK21" s="643"/>
      <c r="AL21" s="643"/>
      <c r="AM21" s="643"/>
      <c r="AN21" s="643"/>
      <c r="AO21" s="643"/>
      <c r="AP21" s="644"/>
    </row>
    <row r="22" spans="1:42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8"/>
      <c r="T22" s="48"/>
      <c r="U22" s="48"/>
      <c r="V22" s="48"/>
      <c r="W22" s="48"/>
      <c r="X22" s="448"/>
      <c r="Y22" s="388"/>
      <c r="Z22" s="395"/>
      <c r="AA22" s="396"/>
      <c r="AB22" s="396"/>
      <c r="AC22" s="396"/>
      <c r="AD22" s="397"/>
      <c r="AE22" s="424" t="s">
        <v>63</v>
      </c>
      <c r="AF22" s="422"/>
      <c r="AG22" s="425"/>
      <c r="AH22" s="648"/>
      <c r="AI22" s="422"/>
      <c r="AJ22" s="422"/>
      <c r="AK22" s="422"/>
      <c r="AL22" s="422"/>
      <c r="AM22" s="422"/>
      <c r="AN22" s="422"/>
      <c r="AO22" s="422"/>
      <c r="AP22" s="423"/>
    </row>
    <row r="23" spans="1:42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29"/>
      <c r="AA23" s="429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31"/>
    </row>
    <row r="24" spans="1:42" ht="13.5" customHeight="1">
      <c r="A24" s="655" t="s">
        <v>346</v>
      </c>
      <c r="B24" s="656"/>
      <c r="C24" s="656"/>
      <c r="D24" s="656"/>
      <c r="E24" s="656"/>
      <c r="F24" s="656"/>
      <c r="G24" s="656"/>
      <c r="H24" s="657"/>
      <c r="I24" s="613" t="s">
        <v>56</v>
      </c>
      <c r="J24" s="614"/>
      <c r="K24" s="615"/>
      <c r="L24" s="437" t="s">
        <v>133</v>
      </c>
      <c r="M24" s="390"/>
      <c r="N24" s="390"/>
      <c r="O24" s="390"/>
      <c r="P24" s="438"/>
      <c r="Q24" s="443">
        <f>S25+S26</f>
        <v>2</v>
      </c>
      <c r="R24" s="446" t="s">
        <v>58</v>
      </c>
      <c r="S24" s="49"/>
      <c r="T24" s="49"/>
      <c r="U24" s="49"/>
      <c r="V24" s="49"/>
      <c r="W24" s="49"/>
      <c r="X24" s="446" t="s">
        <v>59</v>
      </c>
      <c r="Y24" s="386">
        <f>V25+V26</f>
        <v>0</v>
      </c>
      <c r="Z24" s="389" t="s">
        <v>135</v>
      </c>
      <c r="AA24" s="390"/>
      <c r="AB24" s="390"/>
      <c r="AC24" s="390"/>
      <c r="AD24" s="391"/>
      <c r="AE24" s="621" t="s">
        <v>56</v>
      </c>
      <c r="AF24" s="614"/>
      <c r="AG24" s="622"/>
      <c r="AH24" s="637"/>
      <c r="AI24" s="433"/>
      <c r="AJ24" s="433"/>
      <c r="AK24" s="433"/>
      <c r="AL24" s="433"/>
      <c r="AM24" s="433"/>
      <c r="AN24" s="433"/>
      <c r="AO24" s="433"/>
      <c r="AP24" s="638"/>
    </row>
    <row r="25" spans="1:42" ht="13.5" customHeight="1">
      <c r="A25" s="683"/>
      <c r="B25" s="684"/>
      <c r="C25" s="684"/>
      <c r="D25" s="684"/>
      <c r="E25" s="684"/>
      <c r="F25" s="684"/>
      <c r="G25" s="684"/>
      <c r="H25" s="685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10">
        <v>2</v>
      </c>
      <c r="T25" s="411"/>
      <c r="U25" s="46" t="s">
        <v>61</v>
      </c>
      <c r="V25" s="412">
        <v>0</v>
      </c>
      <c r="W25" s="413"/>
      <c r="X25" s="447"/>
      <c r="Y25" s="387"/>
      <c r="Z25" s="392"/>
      <c r="AA25" s="393"/>
      <c r="AB25" s="393"/>
      <c r="AC25" s="393"/>
      <c r="AD25" s="394"/>
      <c r="AE25" s="623"/>
      <c r="AF25" s="462"/>
      <c r="AG25" s="624"/>
      <c r="AH25" s="449"/>
      <c r="AI25" s="405"/>
      <c r="AJ25" s="405"/>
      <c r="AK25" s="405"/>
      <c r="AL25" s="405"/>
      <c r="AM25" s="405"/>
      <c r="AN25" s="405"/>
      <c r="AO25" s="405"/>
      <c r="AP25" s="417"/>
    </row>
    <row r="26" spans="1:42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10">
        <v>0</v>
      </c>
      <c r="T26" s="411"/>
      <c r="U26" s="46" t="s">
        <v>61</v>
      </c>
      <c r="V26" s="412">
        <v>0</v>
      </c>
      <c r="W26" s="413"/>
      <c r="X26" s="447"/>
      <c r="Y26" s="387"/>
      <c r="Z26" s="392"/>
      <c r="AA26" s="393"/>
      <c r="AB26" s="393"/>
      <c r="AC26" s="393"/>
      <c r="AD26" s="394"/>
      <c r="AE26" s="414" t="s">
        <v>62</v>
      </c>
      <c r="AF26" s="408"/>
      <c r="AG26" s="415"/>
      <c r="AH26" s="416"/>
      <c r="AI26" s="405"/>
      <c r="AJ26" s="405"/>
      <c r="AK26" s="405"/>
      <c r="AL26" s="405"/>
      <c r="AM26" s="405"/>
      <c r="AN26" s="405"/>
      <c r="AO26" s="405"/>
      <c r="AP26" s="417"/>
    </row>
    <row r="27" spans="1:42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631" t="s">
        <v>227</v>
      </c>
      <c r="T27" s="631"/>
      <c r="U27" s="631"/>
      <c r="V27" s="631"/>
      <c r="W27" s="631"/>
      <c r="X27" s="448"/>
      <c r="Y27" s="388"/>
      <c r="Z27" s="619"/>
      <c r="AA27" s="617"/>
      <c r="AB27" s="617"/>
      <c r="AC27" s="617"/>
      <c r="AD27" s="620"/>
      <c r="AE27" s="632" t="s">
        <v>63</v>
      </c>
      <c r="AF27" s="629"/>
      <c r="AG27" s="633"/>
      <c r="AH27" s="634"/>
      <c r="AI27" s="635"/>
      <c r="AJ27" s="635"/>
      <c r="AK27" s="635"/>
      <c r="AL27" s="635"/>
      <c r="AM27" s="635"/>
      <c r="AN27" s="635"/>
      <c r="AO27" s="635"/>
      <c r="AP27" s="636"/>
    </row>
    <row r="28" spans="1:42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</row>
    <row r="29" spans="1:42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</row>
    <row r="30" spans="1:42" ht="13.5" customHeight="1">
      <c r="A30" s="44" t="s">
        <v>47</v>
      </c>
      <c r="B30" s="15">
        <v>8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50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6" t="s">
        <v>51</v>
      </c>
      <c r="V30" s="38"/>
      <c r="W30" s="43"/>
      <c r="X30" s="43"/>
      <c r="Y30" s="43"/>
      <c r="Z30" s="43"/>
      <c r="AA30" s="43"/>
      <c r="AB30" s="451" t="s">
        <v>52</v>
      </c>
      <c r="AC30" s="451"/>
      <c r="AD30" s="452">
        <v>45907</v>
      </c>
      <c r="AE30" s="452"/>
      <c r="AF30" s="452"/>
      <c r="AG30" s="452"/>
      <c r="AH30" s="452"/>
      <c r="AI30" s="452"/>
      <c r="AJ30" s="452" t="s">
        <v>53</v>
      </c>
      <c r="AK30" s="452"/>
      <c r="AL30" s="43" t="s">
        <v>54</v>
      </c>
      <c r="AM30" s="43"/>
      <c r="AN30" s="43"/>
      <c r="AO30" s="43"/>
      <c r="AP30" s="43"/>
    </row>
    <row r="31" spans="1:42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</row>
    <row r="32" spans="1:42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</row>
    <row r="33" spans="1:42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553"/>
      <c r="AA33" s="553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4"/>
    </row>
    <row r="34" spans="1:42" ht="13.5" customHeight="1">
      <c r="A34" s="600" t="s">
        <v>325</v>
      </c>
      <c r="B34" s="601"/>
      <c r="C34" s="601"/>
      <c r="D34" s="601"/>
      <c r="E34" s="601"/>
      <c r="F34" s="601"/>
      <c r="G34" s="601"/>
      <c r="H34" s="602"/>
      <c r="I34" s="513" t="s">
        <v>56</v>
      </c>
      <c r="J34" s="514"/>
      <c r="K34" s="515"/>
      <c r="L34" s="519" t="s">
        <v>74</v>
      </c>
      <c r="M34" s="520"/>
      <c r="N34" s="520"/>
      <c r="O34" s="520"/>
      <c r="P34" s="521"/>
      <c r="Q34" s="443">
        <f>S35+S36</f>
        <v>1</v>
      </c>
      <c r="R34" s="446" t="s">
        <v>58</v>
      </c>
      <c r="S34" s="49"/>
      <c r="T34" s="49"/>
      <c r="U34" s="49"/>
      <c r="V34" s="49"/>
      <c r="W34" s="49"/>
      <c r="X34" s="446" t="s">
        <v>59</v>
      </c>
      <c r="Y34" s="386">
        <f>V35+V36</f>
        <v>1</v>
      </c>
      <c r="Z34" s="537" t="s">
        <v>71</v>
      </c>
      <c r="AA34" s="520"/>
      <c r="AB34" s="520"/>
      <c r="AC34" s="520"/>
      <c r="AD34" s="538"/>
      <c r="AE34" s="608" t="s">
        <v>56</v>
      </c>
      <c r="AF34" s="514"/>
      <c r="AG34" s="609"/>
      <c r="AH34" s="612" t="s">
        <v>329</v>
      </c>
      <c r="AI34" s="511"/>
      <c r="AJ34" s="511"/>
      <c r="AK34" s="511"/>
      <c r="AL34" s="511"/>
      <c r="AM34" s="511"/>
      <c r="AN34" s="511"/>
      <c r="AO34" s="511"/>
      <c r="AP34" s="561"/>
    </row>
    <row r="35" spans="1:42" ht="13.5" customHeight="1">
      <c r="A35" s="590"/>
      <c r="B35" s="591"/>
      <c r="C35" s="591"/>
      <c r="D35" s="591"/>
      <c r="E35" s="591"/>
      <c r="F35" s="591"/>
      <c r="G35" s="591"/>
      <c r="H35" s="592"/>
      <c r="I35" s="516"/>
      <c r="J35" s="517"/>
      <c r="K35" s="518"/>
      <c r="L35" s="522"/>
      <c r="M35" s="523"/>
      <c r="N35" s="523"/>
      <c r="O35" s="523"/>
      <c r="P35" s="524"/>
      <c r="Q35" s="444"/>
      <c r="R35" s="447"/>
      <c r="S35" s="410">
        <v>1</v>
      </c>
      <c r="T35" s="411"/>
      <c r="U35" s="46" t="s">
        <v>61</v>
      </c>
      <c r="V35" s="412">
        <v>0</v>
      </c>
      <c r="W35" s="413"/>
      <c r="X35" s="447"/>
      <c r="Y35" s="387"/>
      <c r="Z35" s="539"/>
      <c r="AA35" s="523"/>
      <c r="AB35" s="523"/>
      <c r="AC35" s="523"/>
      <c r="AD35" s="540"/>
      <c r="AE35" s="610"/>
      <c r="AF35" s="517"/>
      <c r="AG35" s="611"/>
      <c r="AH35" s="593"/>
      <c r="AI35" s="493"/>
      <c r="AJ35" s="493"/>
      <c r="AK35" s="493"/>
      <c r="AL35" s="493"/>
      <c r="AM35" s="493"/>
      <c r="AN35" s="493"/>
      <c r="AO35" s="493"/>
      <c r="AP35" s="500"/>
    </row>
    <row r="36" spans="1:42" ht="13.5" customHeight="1">
      <c r="A36" s="404" t="s">
        <v>326</v>
      </c>
      <c r="B36" s="405"/>
      <c r="C36" s="405"/>
      <c r="D36" s="405"/>
      <c r="E36" s="405"/>
      <c r="F36" s="405"/>
      <c r="G36" s="405"/>
      <c r="H36" s="406"/>
      <c r="I36" s="501" t="s">
        <v>62</v>
      </c>
      <c r="J36" s="502"/>
      <c r="K36" s="503"/>
      <c r="L36" s="522"/>
      <c r="M36" s="523"/>
      <c r="N36" s="523"/>
      <c r="O36" s="523"/>
      <c r="P36" s="524"/>
      <c r="Q36" s="444"/>
      <c r="R36" s="447"/>
      <c r="S36" s="410">
        <v>0</v>
      </c>
      <c r="T36" s="411"/>
      <c r="U36" s="46" t="s">
        <v>61</v>
      </c>
      <c r="V36" s="412">
        <v>1</v>
      </c>
      <c r="W36" s="413"/>
      <c r="X36" s="447"/>
      <c r="Y36" s="387"/>
      <c r="Z36" s="539"/>
      <c r="AA36" s="523"/>
      <c r="AB36" s="523"/>
      <c r="AC36" s="523"/>
      <c r="AD36" s="540"/>
      <c r="AE36" s="562" t="s">
        <v>62</v>
      </c>
      <c r="AF36" s="502"/>
      <c r="AG36" s="603"/>
      <c r="AH36" s="593"/>
      <c r="AI36" s="493"/>
      <c r="AJ36" s="493"/>
      <c r="AK36" s="493"/>
      <c r="AL36" s="493"/>
      <c r="AM36" s="493"/>
      <c r="AN36" s="493"/>
      <c r="AO36" s="493"/>
      <c r="AP36" s="500"/>
    </row>
    <row r="37" spans="1:42" ht="13.5" customHeight="1" thickBot="1">
      <c r="A37" s="543"/>
      <c r="B37" s="544"/>
      <c r="C37" s="544"/>
      <c r="D37" s="544"/>
      <c r="E37" s="544"/>
      <c r="F37" s="544"/>
      <c r="G37" s="544"/>
      <c r="H37" s="545"/>
      <c r="I37" s="546" t="s">
        <v>63</v>
      </c>
      <c r="J37" s="547"/>
      <c r="K37" s="548"/>
      <c r="L37" s="525"/>
      <c r="M37" s="526"/>
      <c r="N37" s="526"/>
      <c r="O37" s="526"/>
      <c r="P37" s="527"/>
      <c r="Q37" s="445"/>
      <c r="R37" s="448"/>
      <c r="S37" s="48"/>
      <c r="T37" s="48"/>
      <c r="U37" s="48"/>
      <c r="V37" s="48"/>
      <c r="W37" s="48"/>
      <c r="X37" s="448"/>
      <c r="Y37" s="388"/>
      <c r="Z37" s="541"/>
      <c r="AA37" s="526"/>
      <c r="AB37" s="526"/>
      <c r="AC37" s="526"/>
      <c r="AD37" s="542"/>
      <c r="AE37" s="597" t="s">
        <v>63</v>
      </c>
      <c r="AF37" s="547"/>
      <c r="AG37" s="604"/>
      <c r="AH37" s="605"/>
      <c r="AI37" s="606"/>
      <c r="AJ37" s="606"/>
      <c r="AK37" s="606"/>
      <c r="AL37" s="606"/>
      <c r="AM37" s="606"/>
      <c r="AN37" s="606"/>
      <c r="AO37" s="606"/>
      <c r="AP37" s="607"/>
    </row>
    <row r="38" spans="1:42" ht="13.5" customHeight="1" thickBot="1">
      <c r="A38" s="507" t="s">
        <v>65</v>
      </c>
      <c r="B38" s="508"/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487"/>
      <c r="R38" s="487"/>
      <c r="S38" s="487"/>
      <c r="T38" s="487"/>
      <c r="U38" s="487"/>
      <c r="V38" s="487"/>
      <c r="W38" s="487"/>
      <c r="X38" s="487"/>
      <c r="Y38" s="487"/>
      <c r="Z38" s="508"/>
      <c r="AA38" s="508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9"/>
    </row>
    <row r="39" spans="1:42" ht="13.5" customHeight="1">
      <c r="A39" s="585" t="s">
        <v>327</v>
      </c>
      <c r="B39" s="586"/>
      <c r="C39" s="586"/>
      <c r="D39" s="586"/>
      <c r="E39" s="586"/>
      <c r="F39" s="586"/>
      <c r="G39" s="586"/>
      <c r="H39" s="587"/>
      <c r="I39" s="513" t="s">
        <v>56</v>
      </c>
      <c r="J39" s="514"/>
      <c r="K39" s="515"/>
      <c r="L39" s="519" t="s">
        <v>72</v>
      </c>
      <c r="M39" s="520"/>
      <c r="N39" s="520"/>
      <c r="O39" s="520"/>
      <c r="P39" s="521"/>
      <c r="Q39" s="443">
        <f>S40+S41</f>
        <v>3</v>
      </c>
      <c r="R39" s="446" t="s">
        <v>58</v>
      </c>
      <c r="S39" s="49"/>
      <c r="T39" s="49"/>
      <c r="U39" s="49"/>
      <c r="V39" s="49"/>
      <c r="W39" s="49"/>
      <c r="X39" s="446" t="s">
        <v>59</v>
      </c>
      <c r="Y39" s="386">
        <f>V40+V41</f>
        <v>2</v>
      </c>
      <c r="Z39" s="537" t="s">
        <v>69</v>
      </c>
      <c r="AA39" s="520"/>
      <c r="AB39" s="520"/>
      <c r="AC39" s="520"/>
      <c r="AD39" s="538"/>
      <c r="AE39" s="513" t="s">
        <v>56</v>
      </c>
      <c r="AF39" s="514"/>
      <c r="AG39" s="514"/>
      <c r="AH39" s="560" t="s">
        <v>357</v>
      </c>
      <c r="AI39" s="511"/>
      <c r="AJ39" s="511"/>
      <c r="AK39" s="511"/>
      <c r="AL39" s="511"/>
      <c r="AM39" s="511"/>
      <c r="AN39" s="511"/>
      <c r="AO39" s="511"/>
      <c r="AP39" s="561"/>
    </row>
    <row r="40" spans="1:42" ht="13.5" customHeight="1">
      <c r="A40" s="682"/>
      <c r="B40" s="580"/>
      <c r="C40" s="580"/>
      <c r="D40" s="580"/>
      <c r="E40" s="580"/>
      <c r="F40" s="580"/>
      <c r="G40" s="580"/>
      <c r="H40" s="581"/>
      <c r="I40" s="516"/>
      <c r="J40" s="517"/>
      <c r="K40" s="518"/>
      <c r="L40" s="522"/>
      <c r="M40" s="523"/>
      <c r="N40" s="523"/>
      <c r="O40" s="523"/>
      <c r="P40" s="524"/>
      <c r="Q40" s="444"/>
      <c r="R40" s="447"/>
      <c r="S40" s="410">
        <v>0</v>
      </c>
      <c r="T40" s="411"/>
      <c r="U40" s="46" t="s">
        <v>61</v>
      </c>
      <c r="V40" s="412">
        <v>0</v>
      </c>
      <c r="W40" s="413"/>
      <c r="X40" s="447"/>
      <c r="Y40" s="387"/>
      <c r="Z40" s="539"/>
      <c r="AA40" s="523"/>
      <c r="AB40" s="523"/>
      <c r="AC40" s="523"/>
      <c r="AD40" s="540"/>
      <c r="AE40" s="516"/>
      <c r="AF40" s="517"/>
      <c r="AG40" s="517"/>
      <c r="AH40" s="506"/>
      <c r="AI40" s="493"/>
      <c r="AJ40" s="493"/>
      <c r="AK40" s="493"/>
      <c r="AL40" s="493"/>
      <c r="AM40" s="493"/>
      <c r="AN40" s="493"/>
      <c r="AO40" s="493"/>
      <c r="AP40" s="500"/>
    </row>
    <row r="41" spans="1:42" ht="13.5" customHeight="1">
      <c r="A41" s="582"/>
      <c r="B41" s="583"/>
      <c r="C41" s="583"/>
      <c r="D41" s="583"/>
      <c r="E41" s="583"/>
      <c r="F41" s="583"/>
      <c r="G41" s="583"/>
      <c r="H41" s="584"/>
      <c r="I41" s="501" t="s">
        <v>62</v>
      </c>
      <c r="J41" s="502"/>
      <c r="K41" s="503"/>
      <c r="L41" s="522"/>
      <c r="M41" s="523"/>
      <c r="N41" s="523"/>
      <c r="O41" s="523"/>
      <c r="P41" s="524"/>
      <c r="Q41" s="444"/>
      <c r="R41" s="447"/>
      <c r="S41" s="410">
        <v>3</v>
      </c>
      <c r="T41" s="411"/>
      <c r="U41" s="46" t="s">
        <v>61</v>
      </c>
      <c r="V41" s="412">
        <v>2</v>
      </c>
      <c r="W41" s="413"/>
      <c r="X41" s="447"/>
      <c r="Y41" s="387"/>
      <c r="Z41" s="539"/>
      <c r="AA41" s="523"/>
      <c r="AB41" s="523"/>
      <c r="AC41" s="523"/>
      <c r="AD41" s="540"/>
      <c r="AE41" s="562" t="s">
        <v>62</v>
      </c>
      <c r="AF41" s="502"/>
      <c r="AG41" s="504"/>
      <c r="AH41" s="563"/>
      <c r="AI41" s="564"/>
      <c r="AJ41" s="564"/>
      <c r="AK41" s="564"/>
      <c r="AL41" s="564"/>
      <c r="AM41" s="564"/>
      <c r="AN41" s="564"/>
      <c r="AO41" s="564"/>
      <c r="AP41" s="565"/>
    </row>
    <row r="42" spans="1:42" ht="13.5" customHeight="1" thickBot="1">
      <c r="A42" s="594"/>
      <c r="B42" s="595"/>
      <c r="C42" s="595"/>
      <c r="D42" s="595"/>
      <c r="E42" s="595"/>
      <c r="F42" s="595"/>
      <c r="G42" s="595"/>
      <c r="H42" s="596"/>
      <c r="I42" s="546" t="s">
        <v>63</v>
      </c>
      <c r="J42" s="547"/>
      <c r="K42" s="548"/>
      <c r="L42" s="525"/>
      <c r="M42" s="526"/>
      <c r="N42" s="526"/>
      <c r="O42" s="526"/>
      <c r="P42" s="527"/>
      <c r="Q42" s="445"/>
      <c r="R42" s="448"/>
      <c r="S42" s="48"/>
      <c r="T42" s="48"/>
      <c r="U42" s="48"/>
      <c r="V42" s="48"/>
      <c r="W42" s="48"/>
      <c r="X42" s="448"/>
      <c r="Y42" s="388"/>
      <c r="Z42" s="541"/>
      <c r="AA42" s="526"/>
      <c r="AB42" s="526"/>
      <c r="AC42" s="526"/>
      <c r="AD42" s="542"/>
      <c r="AE42" s="597" t="s">
        <v>63</v>
      </c>
      <c r="AF42" s="547"/>
      <c r="AG42" s="549"/>
      <c r="AH42" s="598"/>
      <c r="AI42" s="595"/>
      <c r="AJ42" s="595"/>
      <c r="AK42" s="595"/>
      <c r="AL42" s="595"/>
      <c r="AM42" s="595"/>
      <c r="AN42" s="595"/>
      <c r="AO42" s="595"/>
      <c r="AP42" s="599"/>
    </row>
    <row r="43" spans="1:42" ht="13.5" customHeight="1" thickBot="1">
      <c r="A43" s="507" t="s">
        <v>73</v>
      </c>
      <c r="B43" s="508"/>
      <c r="C43" s="508"/>
      <c r="D43" s="508"/>
      <c r="E43" s="508"/>
      <c r="F43" s="508"/>
      <c r="G43" s="508"/>
      <c r="H43" s="508"/>
      <c r="I43" s="508"/>
      <c r="J43" s="508"/>
      <c r="K43" s="508"/>
      <c r="L43" s="508"/>
      <c r="M43" s="508"/>
      <c r="N43" s="508"/>
      <c r="O43" s="508"/>
      <c r="P43" s="508"/>
      <c r="Q43" s="487"/>
      <c r="R43" s="487"/>
      <c r="S43" s="487"/>
      <c r="T43" s="487"/>
      <c r="U43" s="487"/>
      <c r="V43" s="487"/>
      <c r="W43" s="487"/>
      <c r="X43" s="487"/>
      <c r="Y43" s="487"/>
      <c r="Z43" s="508"/>
      <c r="AA43" s="508"/>
      <c r="AB43" s="508"/>
      <c r="AC43" s="508"/>
      <c r="AD43" s="508"/>
      <c r="AE43" s="508"/>
      <c r="AF43" s="508"/>
      <c r="AG43" s="508"/>
      <c r="AH43" s="508"/>
      <c r="AI43" s="508"/>
      <c r="AJ43" s="508"/>
      <c r="AK43" s="508"/>
      <c r="AL43" s="508"/>
      <c r="AM43" s="508"/>
      <c r="AN43" s="508"/>
      <c r="AO43" s="508"/>
      <c r="AP43" s="509"/>
    </row>
    <row r="44" spans="1:42" ht="13.5" customHeight="1">
      <c r="A44" s="585"/>
      <c r="B44" s="586"/>
      <c r="C44" s="586"/>
      <c r="D44" s="586"/>
      <c r="E44" s="586"/>
      <c r="F44" s="586"/>
      <c r="G44" s="586"/>
      <c r="H44" s="587"/>
      <c r="I44" s="513" t="s">
        <v>56</v>
      </c>
      <c r="J44" s="514"/>
      <c r="K44" s="515"/>
      <c r="L44" s="519" t="s">
        <v>70</v>
      </c>
      <c r="M44" s="520"/>
      <c r="N44" s="520"/>
      <c r="O44" s="520"/>
      <c r="P44" s="521"/>
      <c r="Q44" s="443">
        <f>S45+S46</f>
        <v>0</v>
      </c>
      <c r="R44" s="446" t="s">
        <v>58</v>
      </c>
      <c r="S44" s="49"/>
      <c r="T44" s="49"/>
      <c r="U44" s="49"/>
      <c r="V44" s="49"/>
      <c r="W44" s="49"/>
      <c r="X44" s="446" t="s">
        <v>59</v>
      </c>
      <c r="Y44" s="386">
        <f>V45+V46</f>
        <v>1</v>
      </c>
      <c r="Z44" s="537" t="s">
        <v>75</v>
      </c>
      <c r="AA44" s="520"/>
      <c r="AB44" s="520"/>
      <c r="AC44" s="520"/>
      <c r="AD44" s="538"/>
      <c r="AE44" s="513" t="s">
        <v>56</v>
      </c>
      <c r="AF44" s="514"/>
      <c r="AG44" s="514"/>
      <c r="AH44" s="560" t="s">
        <v>328</v>
      </c>
      <c r="AI44" s="511"/>
      <c r="AJ44" s="511"/>
      <c r="AK44" s="511"/>
      <c r="AL44" s="511"/>
      <c r="AM44" s="511"/>
      <c r="AN44" s="511"/>
      <c r="AO44" s="511"/>
      <c r="AP44" s="561"/>
    </row>
    <row r="45" spans="1:42" ht="13.5" customHeight="1">
      <c r="A45" s="579" t="s">
        <v>226</v>
      </c>
      <c r="B45" s="580"/>
      <c r="C45" s="580"/>
      <c r="D45" s="580"/>
      <c r="E45" s="580"/>
      <c r="F45" s="580"/>
      <c r="G45" s="580"/>
      <c r="H45" s="581"/>
      <c r="I45" s="516"/>
      <c r="J45" s="517"/>
      <c r="K45" s="518"/>
      <c r="L45" s="522"/>
      <c r="M45" s="523"/>
      <c r="N45" s="523"/>
      <c r="O45" s="523"/>
      <c r="P45" s="524"/>
      <c r="Q45" s="444"/>
      <c r="R45" s="447"/>
      <c r="S45" s="410">
        <v>0</v>
      </c>
      <c r="T45" s="411"/>
      <c r="U45" s="46" t="s">
        <v>61</v>
      </c>
      <c r="V45" s="412">
        <v>0</v>
      </c>
      <c r="W45" s="413"/>
      <c r="X45" s="447"/>
      <c r="Y45" s="387"/>
      <c r="Z45" s="539"/>
      <c r="AA45" s="523"/>
      <c r="AB45" s="523"/>
      <c r="AC45" s="523"/>
      <c r="AD45" s="540"/>
      <c r="AE45" s="516"/>
      <c r="AF45" s="517"/>
      <c r="AG45" s="517"/>
      <c r="AH45" s="506"/>
      <c r="AI45" s="493"/>
      <c r="AJ45" s="493"/>
      <c r="AK45" s="493"/>
      <c r="AL45" s="493"/>
      <c r="AM45" s="493"/>
      <c r="AN45" s="493"/>
      <c r="AO45" s="493"/>
      <c r="AP45" s="500"/>
    </row>
    <row r="46" spans="1:42" ht="13.5" customHeight="1">
      <c r="A46" s="582"/>
      <c r="B46" s="583"/>
      <c r="C46" s="583"/>
      <c r="D46" s="583"/>
      <c r="E46" s="583"/>
      <c r="F46" s="583"/>
      <c r="G46" s="583"/>
      <c r="H46" s="584"/>
      <c r="I46" s="501" t="s">
        <v>62</v>
      </c>
      <c r="J46" s="502"/>
      <c r="K46" s="503"/>
      <c r="L46" s="522"/>
      <c r="M46" s="523"/>
      <c r="N46" s="523"/>
      <c r="O46" s="523"/>
      <c r="P46" s="524"/>
      <c r="Q46" s="444"/>
      <c r="R46" s="447"/>
      <c r="S46" s="410">
        <v>0</v>
      </c>
      <c r="T46" s="411"/>
      <c r="U46" s="46" t="s">
        <v>61</v>
      </c>
      <c r="V46" s="412">
        <v>1</v>
      </c>
      <c r="W46" s="413"/>
      <c r="X46" s="447"/>
      <c r="Y46" s="387"/>
      <c r="Z46" s="539"/>
      <c r="AA46" s="523"/>
      <c r="AB46" s="523"/>
      <c r="AC46" s="523"/>
      <c r="AD46" s="540"/>
      <c r="AE46" s="562" t="s">
        <v>62</v>
      </c>
      <c r="AF46" s="502"/>
      <c r="AG46" s="504"/>
      <c r="AH46" s="563"/>
      <c r="AI46" s="564"/>
      <c r="AJ46" s="564"/>
      <c r="AK46" s="564"/>
      <c r="AL46" s="564"/>
      <c r="AM46" s="564"/>
      <c r="AN46" s="564"/>
      <c r="AO46" s="564"/>
      <c r="AP46" s="565"/>
    </row>
    <row r="47" spans="1:42" ht="13.5" customHeight="1" thickBot="1">
      <c r="A47" s="566"/>
      <c r="B47" s="567"/>
      <c r="C47" s="567"/>
      <c r="D47" s="567"/>
      <c r="E47" s="567"/>
      <c r="F47" s="567"/>
      <c r="G47" s="567"/>
      <c r="H47" s="568"/>
      <c r="I47" s="569" t="s">
        <v>63</v>
      </c>
      <c r="J47" s="570"/>
      <c r="K47" s="571"/>
      <c r="L47" s="588"/>
      <c r="M47" s="577"/>
      <c r="N47" s="577"/>
      <c r="O47" s="577"/>
      <c r="P47" s="589"/>
      <c r="Q47" s="445"/>
      <c r="R47" s="448"/>
      <c r="S47" s="48"/>
      <c r="T47" s="48"/>
      <c r="U47" s="48"/>
      <c r="V47" s="48"/>
      <c r="W47" s="48"/>
      <c r="X47" s="448"/>
      <c r="Y47" s="388"/>
      <c r="Z47" s="576"/>
      <c r="AA47" s="577"/>
      <c r="AB47" s="577"/>
      <c r="AC47" s="577"/>
      <c r="AD47" s="578"/>
      <c r="AE47" s="572" t="s">
        <v>63</v>
      </c>
      <c r="AF47" s="570"/>
      <c r="AG47" s="573"/>
      <c r="AH47" s="574"/>
      <c r="AI47" s="567"/>
      <c r="AJ47" s="567"/>
      <c r="AK47" s="567"/>
      <c r="AL47" s="567"/>
      <c r="AM47" s="567"/>
      <c r="AN47" s="567"/>
      <c r="AO47" s="567"/>
      <c r="AP47" s="575"/>
    </row>
    <row r="48" spans="1:42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</row>
    <row r="49" spans="1:42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</row>
    <row r="50" spans="1:42" ht="13.5" customHeight="1">
      <c r="A50" s="44" t="s">
        <v>47</v>
      </c>
      <c r="B50" s="15">
        <v>8</v>
      </c>
      <c r="C50" s="42" t="s">
        <v>48</v>
      </c>
      <c r="D50" s="38"/>
      <c r="E50" s="43"/>
      <c r="F50" s="43"/>
      <c r="G50" s="450" t="s">
        <v>49</v>
      </c>
      <c r="H50" s="450"/>
      <c r="I50" s="50" t="s">
        <v>50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6" t="s">
        <v>51</v>
      </c>
      <c r="V50" s="38"/>
      <c r="W50" s="43"/>
      <c r="X50" s="43"/>
      <c r="Y50" s="43"/>
      <c r="Z50" s="43"/>
      <c r="AA50" s="43"/>
      <c r="AB50" s="451" t="s">
        <v>52</v>
      </c>
      <c r="AC50" s="451"/>
      <c r="AD50" s="452">
        <v>45907</v>
      </c>
      <c r="AE50" s="452"/>
      <c r="AF50" s="452"/>
      <c r="AG50" s="452"/>
      <c r="AH50" s="452"/>
      <c r="AI50" s="452"/>
      <c r="AJ50" s="452" t="s">
        <v>53</v>
      </c>
      <c r="AK50" s="452"/>
      <c r="AL50" s="43" t="s">
        <v>54</v>
      </c>
      <c r="AM50" s="43"/>
      <c r="AN50" s="43"/>
      <c r="AO50" s="43"/>
      <c r="AP50" s="43"/>
    </row>
    <row r="51" spans="1:42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</row>
    <row r="52" spans="1:42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</row>
    <row r="53" spans="1:42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553"/>
      <c r="AA53" s="553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4"/>
    </row>
    <row r="54" spans="1:42" ht="13.5" customHeight="1">
      <c r="A54" s="555" t="s">
        <v>330</v>
      </c>
      <c r="B54" s="490"/>
      <c r="C54" s="490"/>
      <c r="D54" s="490"/>
      <c r="E54" s="490"/>
      <c r="F54" s="490"/>
      <c r="G54" s="490"/>
      <c r="H54" s="556"/>
      <c r="I54" s="513" t="s">
        <v>56</v>
      </c>
      <c r="J54" s="514"/>
      <c r="K54" s="515"/>
      <c r="L54" s="519" t="s">
        <v>76</v>
      </c>
      <c r="M54" s="520"/>
      <c r="N54" s="520"/>
      <c r="O54" s="520"/>
      <c r="P54" s="521"/>
      <c r="Q54" s="528">
        <f>S56+S55</f>
        <v>1</v>
      </c>
      <c r="R54" s="531" t="s">
        <v>58</v>
      </c>
      <c r="S54" s="129"/>
      <c r="T54" s="129"/>
      <c r="U54" s="129"/>
      <c r="V54" s="129"/>
      <c r="W54" s="129"/>
      <c r="X54" s="531" t="s">
        <v>59</v>
      </c>
      <c r="Y54" s="534">
        <f>V55+V56</f>
        <v>2</v>
      </c>
      <c r="Z54" s="537" t="s">
        <v>5</v>
      </c>
      <c r="AA54" s="520"/>
      <c r="AB54" s="520"/>
      <c r="AC54" s="520"/>
      <c r="AD54" s="538"/>
      <c r="AE54" s="513" t="s">
        <v>56</v>
      </c>
      <c r="AF54" s="514"/>
      <c r="AG54" s="514"/>
      <c r="AH54" s="560" t="s">
        <v>331</v>
      </c>
      <c r="AI54" s="511"/>
      <c r="AJ54" s="511"/>
      <c r="AK54" s="511"/>
      <c r="AL54" s="511"/>
      <c r="AM54" s="511"/>
      <c r="AN54" s="511"/>
      <c r="AO54" s="511"/>
      <c r="AP54" s="561"/>
    </row>
    <row r="55" spans="1:42" ht="13.5" customHeight="1">
      <c r="A55" s="505"/>
      <c r="B55" s="493"/>
      <c r="C55" s="493"/>
      <c r="D55" s="493"/>
      <c r="E55" s="493"/>
      <c r="F55" s="493"/>
      <c r="G55" s="493"/>
      <c r="H55" s="494"/>
      <c r="I55" s="516"/>
      <c r="J55" s="517"/>
      <c r="K55" s="518"/>
      <c r="L55" s="522"/>
      <c r="M55" s="523"/>
      <c r="N55" s="523"/>
      <c r="O55" s="523"/>
      <c r="P55" s="524"/>
      <c r="Q55" s="529"/>
      <c r="R55" s="532"/>
      <c r="S55" s="495">
        <v>1</v>
      </c>
      <c r="T55" s="496"/>
      <c r="U55" s="130" t="s">
        <v>61</v>
      </c>
      <c r="V55" s="497">
        <v>1</v>
      </c>
      <c r="W55" s="498"/>
      <c r="X55" s="532"/>
      <c r="Y55" s="535"/>
      <c r="Z55" s="539"/>
      <c r="AA55" s="523"/>
      <c r="AB55" s="523"/>
      <c r="AC55" s="523"/>
      <c r="AD55" s="540"/>
      <c r="AE55" s="516"/>
      <c r="AF55" s="517"/>
      <c r="AG55" s="517"/>
      <c r="AH55" s="506"/>
      <c r="AI55" s="493"/>
      <c r="AJ55" s="493"/>
      <c r="AK55" s="493"/>
      <c r="AL55" s="493"/>
      <c r="AM55" s="493"/>
      <c r="AN55" s="493"/>
      <c r="AO55" s="493"/>
      <c r="AP55" s="500"/>
    </row>
    <row r="56" spans="1:42" ht="13.5" customHeight="1">
      <c r="A56" s="492"/>
      <c r="B56" s="493"/>
      <c r="C56" s="493"/>
      <c r="D56" s="493"/>
      <c r="E56" s="493"/>
      <c r="F56" s="493"/>
      <c r="G56" s="493"/>
      <c r="H56" s="494"/>
      <c r="I56" s="501" t="s">
        <v>62</v>
      </c>
      <c r="J56" s="502"/>
      <c r="K56" s="503"/>
      <c r="L56" s="522"/>
      <c r="M56" s="523"/>
      <c r="N56" s="523"/>
      <c r="O56" s="523"/>
      <c r="P56" s="524"/>
      <c r="Q56" s="529"/>
      <c r="R56" s="532"/>
      <c r="S56" s="495">
        <v>0</v>
      </c>
      <c r="T56" s="496"/>
      <c r="U56" s="130" t="s">
        <v>61</v>
      </c>
      <c r="V56" s="497">
        <v>1</v>
      </c>
      <c r="W56" s="498"/>
      <c r="X56" s="532"/>
      <c r="Y56" s="535"/>
      <c r="Z56" s="539"/>
      <c r="AA56" s="523"/>
      <c r="AB56" s="523"/>
      <c r="AC56" s="523"/>
      <c r="AD56" s="540"/>
      <c r="AE56" s="501" t="s">
        <v>62</v>
      </c>
      <c r="AF56" s="502"/>
      <c r="AG56" s="504"/>
      <c r="AH56" s="557"/>
      <c r="AI56" s="558"/>
      <c r="AJ56" s="558"/>
      <c r="AK56" s="558"/>
      <c r="AL56" s="558"/>
      <c r="AM56" s="558"/>
      <c r="AN56" s="558"/>
      <c r="AO56" s="558"/>
      <c r="AP56" s="559"/>
    </row>
    <row r="57" spans="1:42" ht="13.5" customHeight="1" thickBot="1">
      <c r="A57" s="543"/>
      <c r="B57" s="544"/>
      <c r="C57" s="544"/>
      <c r="D57" s="544"/>
      <c r="E57" s="544"/>
      <c r="F57" s="544"/>
      <c r="G57" s="544"/>
      <c r="H57" s="545"/>
      <c r="I57" s="546" t="s">
        <v>63</v>
      </c>
      <c r="J57" s="547"/>
      <c r="K57" s="548"/>
      <c r="L57" s="525"/>
      <c r="M57" s="526"/>
      <c r="N57" s="526"/>
      <c r="O57" s="526"/>
      <c r="P57" s="527"/>
      <c r="Q57" s="530"/>
      <c r="R57" s="533"/>
      <c r="S57" s="131"/>
      <c r="T57" s="131"/>
      <c r="U57" s="131"/>
      <c r="V57" s="131"/>
      <c r="W57" s="131"/>
      <c r="X57" s="533"/>
      <c r="Y57" s="536"/>
      <c r="Z57" s="541"/>
      <c r="AA57" s="526"/>
      <c r="AB57" s="526"/>
      <c r="AC57" s="526"/>
      <c r="AD57" s="542"/>
      <c r="AE57" s="546" t="s">
        <v>63</v>
      </c>
      <c r="AF57" s="547"/>
      <c r="AG57" s="549"/>
      <c r="AH57" s="550"/>
      <c r="AI57" s="544"/>
      <c r="AJ57" s="544"/>
      <c r="AK57" s="544"/>
      <c r="AL57" s="544"/>
      <c r="AM57" s="544"/>
      <c r="AN57" s="544"/>
      <c r="AO57" s="544"/>
      <c r="AP57" s="551"/>
    </row>
    <row r="58" spans="1:42" ht="13.5" customHeight="1" thickBot="1">
      <c r="A58" s="507" t="s">
        <v>66</v>
      </c>
      <c r="B58" s="508"/>
      <c r="C58" s="508"/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8"/>
      <c r="P58" s="508"/>
      <c r="Q58" s="487"/>
      <c r="R58" s="487"/>
      <c r="S58" s="487"/>
      <c r="T58" s="487"/>
      <c r="U58" s="487"/>
      <c r="V58" s="487"/>
      <c r="W58" s="487"/>
      <c r="X58" s="487"/>
      <c r="Y58" s="487"/>
      <c r="Z58" s="508"/>
      <c r="AA58" s="508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9"/>
    </row>
    <row r="59" spans="1:42" ht="13.5" customHeight="1">
      <c r="A59" s="510" t="s">
        <v>332</v>
      </c>
      <c r="B59" s="511"/>
      <c r="C59" s="511"/>
      <c r="D59" s="511"/>
      <c r="E59" s="511"/>
      <c r="F59" s="511"/>
      <c r="G59" s="511"/>
      <c r="H59" s="512"/>
      <c r="I59" s="513" t="s">
        <v>56</v>
      </c>
      <c r="J59" s="514"/>
      <c r="K59" s="515"/>
      <c r="L59" s="519" t="s">
        <v>5</v>
      </c>
      <c r="M59" s="520"/>
      <c r="N59" s="520"/>
      <c r="O59" s="520"/>
      <c r="P59" s="521"/>
      <c r="Q59" s="528">
        <f>S61+S60</f>
        <v>2</v>
      </c>
      <c r="R59" s="531" t="s">
        <v>58</v>
      </c>
      <c r="S59" s="129"/>
      <c r="T59" s="129"/>
      <c r="U59" s="129"/>
      <c r="V59" s="129"/>
      <c r="W59" s="129"/>
      <c r="X59" s="531" t="s">
        <v>59</v>
      </c>
      <c r="Y59" s="534">
        <f>V60+V61</f>
        <v>0</v>
      </c>
      <c r="Z59" s="537" t="s">
        <v>77</v>
      </c>
      <c r="AA59" s="520"/>
      <c r="AB59" s="520"/>
      <c r="AC59" s="520"/>
      <c r="AD59" s="538"/>
      <c r="AE59" s="513" t="s">
        <v>56</v>
      </c>
      <c r="AF59" s="514"/>
      <c r="AG59" s="514"/>
      <c r="AH59" s="489"/>
      <c r="AI59" s="490"/>
      <c r="AJ59" s="490"/>
      <c r="AK59" s="490"/>
      <c r="AL59" s="490"/>
      <c r="AM59" s="490"/>
      <c r="AN59" s="490"/>
      <c r="AO59" s="490"/>
      <c r="AP59" s="491"/>
    </row>
    <row r="60" spans="1:42" ht="13.5" customHeight="1">
      <c r="A60" s="492"/>
      <c r="B60" s="493"/>
      <c r="C60" s="493"/>
      <c r="D60" s="493"/>
      <c r="E60" s="493"/>
      <c r="F60" s="493"/>
      <c r="G60" s="493"/>
      <c r="H60" s="494"/>
      <c r="I60" s="516"/>
      <c r="J60" s="517"/>
      <c r="K60" s="518"/>
      <c r="L60" s="522"/>
      <c r="M60" s="523"/>
      <c r="N60" s="523"/>
      <c r="O60" s="523"/>
      <c r="P60" s="524"/>
      <c r="Q60" s="529"/>
      <c r="R60" s="532"/>
      <c r="S60" s="495">
        <v>0</v>
      </c>
      <c r="T60" s="496"/>
      <c r="U60" s="130" t="s">
        <v>61</v>
      </c>
      <c r="V60" s="497">
        <v>0</v>
      </c>
      <c r="W60" s="498"/>
      <c r="X60" s="532"/>
      <c r="Y60" s="535"/>
      <c r="Z60" s="539"/>
      <c r="AA60" s="523"/>
      <c r="AB60" s="523"/>
      <c r="AC60" s="523"/>
      <c r="AD60" s="540"/>
      <c r="AE60" s="516"/>
      <c r="AF60" s="517"/>
      <c r="AG60" s="517"/>
      <c r="AH60" s="499"/>
      <c r="AI60" s="493"/>
      <c r="AJ60" s="493"/>
      <c r="AK60" s="493"/>
      <c r="AL60" s="493"/>
      <c r="AM60" s="493"/>
      <c r="AN60" s="493"/>
      <c r="AO60" s="493"/>
      <c r="AP60" s="500"/>
    </row>
    <row r="61" spans="1:42" ht="13.5" customHeight="1">
      <c r="A61" s="492"/>
      <c r="B61" s="493"/>
      <c r="C61" s="493"/>
      <c r="D61" s="493"/>
      <c r="E61" s="493"/>
      <c r="F61" s="493"/>
      <c r="G61" s="493"/>
      <c r="H61" s="494"/>
      <c r="I61" s="501" t="s">
        <v>62</v>
      </c>
      <c r="J61" s="502"/>
      <c r="K61" s="503"/>
      <c r="L61" s="522"/>
      <c r="M61" s="523"/>
      <c r="N61" s="523"/>
      <c r="O61" s="523"/>
      <c r="P61" s="524"/>
      <c r="Q61" s="529"/>
      <c r="R61" s="532"/>
      <c r="S61" s="495">
        <v>2</v>
      </c>
      <c r="T61" s="496"/>
      <c r="U61" s="130" t="s">
        <v>61</v>
      </c>
      <c r="V61" s="497">
        <v>0</v>
      </c>
      <c r="W61" s="498"/>
      <c r="X61" s="532"/>
      <c r="Y61" s="535"/>
      <c r="Z61" s="539"/>
      <c r="AA61" s="523"/>
      <c r="AB61" s="523"/>
      <c r="AC61" s="523"/>
      <c r="AD61" s="540"/>
      <c r="AE61" s="501" t="s">
        <v>62</v>
      </c>
      <c r="AF61" s="502"/>
      <c r="AG61" s="504"/>
      <c r="AH61" s="506"/>
      <c r="AI61" s="493"/>
      <c r="AJ61" s="493"/>
      <c r="AK61" s="493"/>
      <c r="AL61" s="493"/>
      <c r="AM61" s="493"/>
      <c r="AN61" s="493"/>
      <c r="AO61" s="493"/>
      <c r="AP61" s="500"/>
    </row>
    <row r="62" spans="1:42" ht="13.5" customHeight="1" thickBot="1">
      <c r="A62" s="543"/>
      <c r="B62" s="544"/>
      <c r="C62" s="544"/>
      <c r="D62" s="544"/>
      <c r="E62" s="544"/>
      <c r="F62" s="544"/>
      <c r="G62" s="544"/>
      <c r="H62" s="545"/>
      <c r="I62" s="546" t="s">
        <v>63</v>
      </c>
      <c r="J62" s="547"/>
      <c r="K62" s="548"/>
      <c r="L62" s="525"/>
      <c r="M62" s="526"/>
      <c r="N62" s="526"/>
      <c r="O62" s="526"/>
      <c r="P62" s="527"/>
      <c r="Q62" s="530"/>
      <c r="R62" s="533"/>
      <c r="S62" s="131"/>
      <c r="T62" s="131"/>
      <c r="U62" s="131"/>
      <c r="V62" s="131"/>
      <c r="W62" s="131"/>
      <c r="X62" s="533"/>
      <c r="Y62" s="536"/>
      <c r="Z62" s="541"/>
      <c r="AA62" s="526"/>
      <c r="AB62" s="526"/>
      <c r="AC62" s="526"/>
      <c r="AD62" s="542"/>
      <c r="AE62" s="546" t="s">
        <v>63</v>
      </c>
      <c r="AF62" s="547"/>
      <c r="AG62" s="549"/>
      <c r="AH62" s="550"/>
      <c r="AI62" s="544"/>
      <c r="AJ62" s="544"/>
      <c r="AK62" s="544"/>
      <c r="AL62" s="544"/>
      <c r="AM62" s="544"/>
      <c r="AN62" s="544"/>
      <c r="AO62" s="544"/>
      <c r="AP62" s="551"/>
    </row>
    <row r="63" spans="1:42" ht="13.5" customHeight="1">
      <c r="A63" s="485"/>
      <c r="B63" s="486"/>
      <c r="C63" s="486"/>
      <c r="D63" s="486"/>
      <c r="E63" s="486"/>
      <c r="F63" s="486"/>
      <c r="G63" s="486"/>
      <c r="H63" s="486"/>
      <c r="I63" s="486"/>
      <c r="J63" s="486"/>
      <c r="K63" s="486"/>
      <c r="L63" s="486"/>
      <c r="M63" s="486"/>
      <c r="N63" s="486"/>
      <c r="O63" s="486"/>
      <c r="P63" s="486"/>
      <c r="Q63" s="487"/>
      <c r="R63" s="487"/>
      <c r="S63" s="487"/>
      <c r="T63" s="487"/>
      <c r="U63" s="487"/>
      <c r="V63" s="487"/>
      <c r="W63" s="487"/>
      <c r="X63" s="487"/>
      <c r="Y63" s="487"/>
      <c r="Z63" s="486"/>
      <c r="AA63" s="486"/>
      <c r="AB63" s="486"/>
      <c r="AC63" s="486"/>
      <c r="AD63" s="486"/>
      <c r="AE63" s="486"/>
      <c r="AF63" s="486"/>
      <c r="AG63" s="486"/>
      <c r="AH63" s="486"/>
      <c r="AI63" s="486"/>
      <c r="AJ63" s="486"/>
      <c r="AK63" s="486"/>
      <c r="AL63" s="486"/>
      <c r="AM63" s="486"/>
      <c r="AN63" s="486"/>
      <c r="AO63" s="486"/>
      <c r="AP63" s="488"/>
    </row>
    <row r="64" spans="1:42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</row>
    <row r="65" spans="1:42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</row>
    <row r="66" spans="1:42" ht="13.5" customHeight="1">
      <c r="A66" s="44" t="s">
        <v>47</v>
      </c>
      <c r="B66" s="15">
        <v>7</v>
      </c>
      <c r="C66" s="42" t="s">
        <v>48</v>
      </c>
      <c r="D66" s="38"/>
      <c r="E66" s="43"/>
      <c r="F66" s="43"/>
      <c r="G66" s="450" t="s">
        <v>49</v>
      </c>
      <c r="H66" s="450"/>
      <c r="I66" s="128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6" t="s">
        <v>51</v>
      </c>
      <c r="V66" s="38"/>
      <c r="W66" s="43"/>
      <c r="X66" s="43"/>
      <c r="Y66" s="43"/>
      <c r="Z66" s="43"/>
      <c r="AA66" s="43"/>
      <c r="AB66" s="451" t="s">
        <v>52</v>
      </c>
      <c r="AC66" s="451"/>
      <c r="AD66" s="452"/>
      <c r="AE66" s="452"/>
      <c r="AF66" s="452"/>
      <c r="AG66" s="452"/>
      <c r="AH66" s="452"/>
      <c r="AI66" s="452"/>
      <c r="AJ66" s="452"/>
      <c r="AK66" s="452"/>
      <c r="AL66" s="43"/>
      <c r="AM66" s="43"/>
      <c r="AN66" s="43"/>
      <c r="AO66" s="43"/>
      <c r="AP66" s="43"/>
    </row>
    <row r="67" spans="1:42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</row>
    <row r="68" spans="1:42" ht="13.5" customHeight="1" thickBot="1">
      <c r="A68" s="47" t="s">
        <v>8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</row>
    <row r="69" spans="1:42" ht="13.5" customHeight="1" thickBot="1">
      <c r="A69" s="453" t="s">
        <v>64</v>
      </c>
      <c r="B69" s="454"/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N69" s="454"/>
      <c r="O69" s="454"/>
      <c r="P69" s="454"/>
      <c r="Q69" s="454"/>
      <c r="R69" s="454"/>
      <c r="S69" s="454"/>
      <c r="T69" s="454"/>
      <c r="U69" s="454"/>
      <c r="V69" s="454"/>
      <c r="W69" s="454"/>
      <c r="X69" s="454"/>
      <c r="Y69" s="454"/>
      <c r="Z69" s="454"/>
      <c r="AA69" s="454"/>
      <c r="AB69" s="454"/>
      <c r="AC69" s="454"/>
      <c r="AD69" s="454"/>
      <c r="AE69" s="454"/>
      <c r="AF69" s="454"/>
      <c r="AG69" s="454"/>
      <c r="AH69" s="454"/>
      <c r="AI69" s="454"/>
      <c r="AJ69" s="454"/>
      <c r="AK69" s="454"/>
      <c r="AL69" s="454"/>
      <c r="AM69" s="454"/>
      <c r="AN69" s="454"/>
      <c r="AO69" s="454"/>
      <c r="AP69" s="455"/>
    </row>
    <row r="70" spans="1:42" ht="13.5" customHeight="1">
      <c r="A70" s="456"/>
      <c r="B70" s="457"/>
      <c r="C70" s="457"/>
      <c r="D70" s="457"/>
      <c r="E70" s="457"/>
      <c r="F70" s="457"/>
      <c r="G70" s="457"/>
      <c r="H70" s="458"/>
      <c r="I70" s="459" t="s">
        <v>56</v>
      </c>
      <c r="J70" s="446"/>
      <c r="K70" s="460"/>
      <c r="L70" s="464" t="s">
        <v>57</v>
      </c>
      <c r="M70" s="465"/>
      <c r="N70" s="465"/>
      <c r="O70" s="465"/>
      <c r="P70" s="466"/>
      <c r="Q70" s="467"/>
      <c r="R70" s="446" t="s">
        <v>58</v>
      </c>
      <c r="S70" s="49"/>
      <c r="T70" s="49"/>
      <c r="U70" s="49"/>
      <c r="V70" s="49"/>
      <c r="W70" s="49"/>
      <c r="X70" s="446" t="s">
        <v>59</v>
      </c>
      <c r="Y70" s="473"/>
      <c r="Z70" s="464" t="s">
        <v>57</v>
      </c>
      <c r="AA70" s="465"/>
      <c r="AB70" s="465"/>
      <c r="AC70" s="465"/>
      <c r="AD70" s="466"/>
      <c r="AE70" s="476" t="s">
        <v>56</v>
      </c>
      <c r="AF70" s="477"/>
      <c r="AG70" s="478"/>
      <c r="AH70" s="479"/>
      <c r="AI70" s="480"/>
      <c r="AJ70" s="480"/>
      <c r="AK70" s="480"/>
      <c r="AL70" s="480"/>
      <c r="AM70" s="480"/>
      <c r="AN70" s="480"/>
      <c r="AO70" s="480"/>
      <c r="AP70" s="481"/>
    </row>
    <row r="71" spans="1:42" ht="13.5" customHeight="1">
      <c r="A71" s="482"/>
      <c r="B71" s="483"/>
      <c r="C71" s="483"/>
      <c r="D71" s="483"/>
      <c r="E71" s="483"/>
      <c r="F71" s="483"/>
      <c r="G71" s="483"/>
      <c r="H71" s="484"/>
      <c r="I71" s="461"/>
      <c r="J71" s="462"/>
      <c r="K71" s="463"/>
      <c r="L71" s="439"/>
      <c r="M71" s="393"/>
      <c r="N71" s="393"/>
      <c r="O71" s="393"/>
      <c r="P71" s="394"/>
      <c r="Q71" s="468"/>
      <c r="R71" s="447"/>
      <c r="S71" s="410"/>
      <c r="T71" s="411"/>
      <c r="U71" s="46" t="s">
        <v>61</v>
      </c>
      <c r="V71" s="412"/>
      <c r="W71" s="413"/>
      <c r="X71" s="447"/>
      <c r="Y71" s="474"/>
      <c r="Z71" s="439"/>
      <c r="AA71" s="393"/>
      <c r="AB71" s="393"/>
      <c r="AC71" s="393"/>
      <c r="AD71" s="394"/>
      <c r="AE71" s="414" t="s">
        <v>60</v>
      </c>
      <c r="AF71" s="408"/>
      <c r="AG71" s="415"/>
      <c r="AH71" s="416"/>
      <c r="AI71" s="405"/>
      <c r="AJ71" s="405"/>
      <c r="AK71" s="405"/>
      <c r="AL71" s="405"/>
      <c r="AM71" s="405"/>
      <c r="AN71" s="405"/>
      <c r="AO71" s="405"/>
      <c r="AP71" s="417"/>
    </row>
    <row r="72" spans="1:42" ht="13.5" customHeight="1">
      <c r="A72" s="404"/>
      <c r="B72" s="405"/>
      <c r="C72" s="405"/>
      <c r="D72" s="405"/>
      <c r="E72" s="405"/>
      <c r="F72" s="405"/>
      <c r="G72" s="405"/>
      <c r="H72" s="406"/>
      <c r="I72" s="407" t="s">
        <v>62</v>
      </c>
      <c r="J72" s="408"/>
      <c r="K72" s="409"/>
      <c r="L72" s="439"/>
      <c r="M72" s="393"/>
      <c r="N72" s="393"/>
      <c r="O72" s="393"/>
      <c r="P72" s="394"/>
      <c r="Q72" s="468"/>
      <c r="R72" s="447"/>
      <c r="S72" s="410"/>
      <c r="T72" s="411"/>
      <c r="U72" s="46" t="s">
        <v>61</v>
      </c>
      <c r="V72" s="412"/>
      <c r="W72" s="413"/>
      <c r="X72" s="447"/>
      <c r="Y72" s="474"/>
      <c r="Z72" s="439"/>
      <c r="AA72" s="393"/>
      <c r="AB72" s="393"/>
      <c r="AC72" s="393"/>
      <c r="AD72" s="394"/>
      <c r="AE72" s="414" t="s">
        <v>62</v>
      </c>
      <c r="AF72" s="408"/>
      <c r="AG72" s="415"/>
      <c r="AH72" s="470"/>
      <c r="AI72" s="471"/>
      <c r="AJ72" s="471"/>
      <c r="AK72" s="471"/>
      <c r="AL72" s="471"/>
      <c r="AM72" s="471"/>
      <c r="AN72" s="471"/>
      <c r="AO72" s="471"/>
      <c r="AP72" s="472"/>
    </row>
    <row r="73" spans="1:42" ht="13.5" customHeight="1" thickBot="1">
      <c r="A73" s="418"/>
      <c r="B73" s="419"/>
      <c r="C73" s="419"/>
      <c r="D73" s="419"/>
      <c r="E73" s="419"/>
      <c r="F73" s="419"/>
      <c r="G73" s="419"/>
      <c r="H73" s="420"/>
      <c r="I73" s="421" t="s">
        <v>63</v>
      </c>
      <c r="J73" s="422"/>
      <c r="K73" s="423"/>
      <c r="L73" s="441"/>
      <c r="M73" s="396"/>
      <c r="N73" s="396"/>
      <c r="O73" s="396"/>
      <c r="P73" s="397"/>
      <c r="Q73" s="469"/>
      <c r="R73" s="448"/>
      <c r="S73" s="48"/>
      <c r="T73" s="48"/>
      <c r="U73" s="48"/>
      <c r="V73" s="48"/>
      <c r="W73" s="48"/>
      <c r="X73" s="448"/>
      <c r="Y73" s="475"/>
      <c r="Z73" s="441"/>
      <c r="AA73" s="396"/>
      <c r="AB73" s="396"/>
      <c r="AC73" s="396"/>
      <c r="AD73" s="397"/>
      <c r="AE73" s="424" t="s">
        <v>63</v>
      </c>
      <c r="AF73" s="422"/>
      <c r="AG73" s="425"/>
      <c r="AH73" s="426"/>
      <c r="AI73" s="419"/>
      <c r="AJ73" s="419"/>
      <c r="AK73" s="419"/>
      <c r="AL73" s="419"/>
      <c r="AM73" s="419"/>
      <c r="AN73" s="419"/>
      <c r="AO73" s="419"/>
      <c r="AP73" s="427"/>
    </row>
    <row r="74" spans="1:42" ht="13.5" customHeight="1" thickBot="1">
      <c r="A74" s="428" t="s">
        <v>66</v>
      </c>
      <c r="B74" s="429"/>
      <c r="C74" s="429"/>
      <c r="D74" s="429"/>
      <c r="E74" s="429"/>
      <c r="F74" s="429"/>
      <c r="G74" s="429"/>
      <c r="H74" s="429"/>
      <c r="I74" s="429"/>
      <c r="J74" s="429"/>
      <c r="K74" s="429"/>
      <c r="L74" s="429"/>
      <c r="M74" s="429"/>
      <c r="N74" s="429"/>
      <c r="O74" s="429"/>
      <c r="P74" s="429"/>
      <c r="Q74" s="430"/>
      <c r="R74" s="430"/>
      <c r="S74" s="430"/>
      <c r="T74" s="430"/>
      <c r="U74" s="430"/>
      <c r="V74" s="430"/>
      <c r="W74" s="430"/>
      <c r="X74" s="430"/>
      <c r="Y74" s="430"/>
      <c r="Z74" s="429"/>
      <c r="AA74" s="429"/>
      <c r="AB74" s="429"/>
      <c r="AC74" s="429"/>
      <c r="AD74" s="429"/>
      <c r="AE74" s="429"/>
      <c r="AF74" s="429"/>
      <c r="AG74" s="429"/>
      <c r="AH74" s="429"/>
      <c r="AI74" s="429"/>
      <c r="AJ74" s="429"/>
      <c r="AK74" s="429"/>
      <c r="AL74" s="429"/>
      <c r="AM74" s="429"/>
      <c r="AN74" s="429"/>
      <c r="AO74" s="429"/>
      <c r="AP74" s="431"/>
    </row>
    <row r="75" spans="1:42" ht="13.5" customHeight="1">
      <c r="A75" s="432"/>
      <c r="B75" s="433"/>
      <c r="C75" s="433"/>
      <c r="D75" s="433"/>
      <c r="E75" s="433"/>
      <c r="F75" s="433"/>
      <c r="G75" s="433"/>
      <c r="H75" s="434"/>
      <c r="I75" s="435" t="s">
        <v>56</v>
      </c>
      <c r="J75" s="399"/>
      <c r="K75" s="436"/>
      <c r="L75" s="437" t="s">
        <v>57</v>
      </c>
      <c r="M75" s="390"/>
      <c r="N75" s="390"/>
      <c r="O75" s="390"/>
      <c r="P75" s="438"/>
      <c r="Q75" s="443"/>
      <c r="R75" s="446" t="s">
        <v>58</v>
      </c>
      <c r="S75" s="49"/>
      <c r="T75" s="49"/>
      <c r="U75" s="49"/>
      <c r="V75" s="49"/>
      <c r="W75" s="49"/>
      <c r="X75" s="446" t="s">
        <v>59</v>
      </c>
      <c r="Y75" s="386"/>
      <c r="Z75" s="389" t="s">
        <v>57</v>
      </c>
      <c r="AA75" s="390"/>
      <c r="AB75" s="390"/>
      <c r="AC75" s="390"/>
      <c r="AD75" s="391"/>
      <c r="AE75" s="398" t="s">
        <v>56</v>
      </c>
      <c r="AF75" s="399"/>
      <c r="AG75" s="400"/>
      <c r="AH75" s="401"/>
      <c r="AI75" s="402"/>
      <c r="AJ75" s="402"/>
      <c r="AK75" s="402"/>
      <c r="AL75" s="402"/>
      <c r="AM75" s="402"/>
      <c r="AN75" s="402"/>
      <c r="AO75" s="402"/>
      <c r="AP75" s="403"/>
    </row>
    <row r="76" spans="1:42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60</v>
      </c>
      <c r="J76" s="408"/>
      <c r="K76" s="409"/>
      <c r="L76" s="439"/>
      <c r="M76" s="393"/>
      <c r="N76" s="393"/>
      <c r="O76" s="393"/>
      <c r="P76" s="440"/>
      <c r="Q76" s="444"/>
      <c r="R76" s="447"/>
      <c r="S76" s="410"/>
      <c r="T76" s="411"/>
      <c r="U76" s="46" t="s">
        <v>61</v>
      </c>
      <c r="V76" s="412"/>
      <c r="W76" s="413"/>
      <c r="X76" s="447"/>
      <c r="Y76" s="387"/>
      <c r="Z76" s="392"/>
      <c r="AA76" s="393"/>
      <c r="AB76" s="393"/>
      <c r="AC76" s="393"/>
      <c r="AD76" s="394"/>
      <c r="AE76" s="414" t="s">
        <v>60</v>
      </c>
      <c r="AF76" s="408"/>
      <c r="AG76" s="415"/>
      <c r="AH76" s="449"/>
      <c r="AI76" s="405"/>
      <c r="AJ76" s="405"/>
      <c r="AK76" s="405"/>
      <c r="AL76" s="405"/>
      <c r="AM76" s="405"/>
      <c r="AN76" s="405"/>
      <c r="AO76" s="405"/>
      <c r="AP76" s="417"/>
    </row>
    <row r="77" spans="1:42" ht="13.5" customHeight="1">
      <c r="A77" s="404"/>
      <c r="B77" s="405"/>
      <c r="C77" s="405"/>
      <c r="D77" s="405"/>
      <c r="E77" s="405"/>
      <c r="F77" s="405"/>
      <c r="G77" s="405"/>
      <c r="H77" s="406"/>
      <c r="I77" s="407" t="s">
        <v>62</v>
      </c>
      <c r="J77" s="408"/>
      <c r="K77" s="409"/>
      <c r="L77" s="439"/>
      <c r="M77" s="393"/>
      <c r="N77" s="393"/>
      <c r="O77" s="393"/>
      <c r="P77" s="440"/>
      <c r="Q77" s="444"/>
      <c r="R77" s="447"/>
      <c r="S77" s="410"/>
      <c r="T77" s="411"/>
      <c r="U77" s="46" t="s">
        <v>61</v>
      </c>
      <c r="V77" s="412"/>
      <c r="W77" s="413"/>
      <c r="X77" s="447"/>
      <c r="Y77" s="387"/>
      <c r="Z77" s="392"/>
      <c r="AA77" s="393"/>
      <c r="AB77" s="393"/>
      <c r="AC77" s="393"/>
      <c r="AD77" s="394"/>
      <c r="AE77" s="414" t="s">
        <v>62</v>
      </c>
      <c r="AF77" s="408"/>
      <c r="AG77" s="415"/>
      <c r="AH77" s="416"/>
      <c r="AI77" s="405"/>
      <c r="AJ77" s="405"/>
      <c r="AK77" s="405"/>
      <c r="AL77" s="405"/>
      <c r="AM77" s="405"/>
      <c r="AN77" s="405"/>
      <c r="AO77" s="405"/>
      <c r="AP77" s="417"/>
    </row>
    <row r="78" spans="1:42" ht="13.5" customHeight="1" thickBot="1">
      <c r="A78" s="418"/>
      <c r="B78" s="419"/>
      <c r="C78" s="419"/>
      <c r="D78" s="419"/>
      <c r="E78" s="419"/>
      <c r="F78" s="419"/>
      <c r="G78" s="419"/>
      <c r="H78" s="420"/>
      <c r="I78" s="421" t="s">
        <v>63</v>
      </c>
      <c r="J78" s="422"/>
      <c r="K78" s="423"/>
      <c r="L78" s="441"/>
      <c r="M78" s="396"/>
      <c r="N78" s="396"/>
      <c r="O78" s="396"/>
      <c r="P78" s="442"/>
      <c r="Q78" s="445"/>
      <c r="R78" s="448"/>
      <c r="S78" s="48"/>
      <c r="T78" s="48"/>
      <c r="U78" s="48"/>
      <c r="V78" s="48"/>
      <c r="W78" s="48"/>
      <c r="X78" s="448"/>
      <c r="Y78" s="388"/>
      <c r="Z78" s="395"/>
      <c r="AA78" s="396"/>
      <c r="AB78" s="396"/>
      <c r="AC78" s="396"/>
      <c r="AD78" s="397"/>
      <c r="AE78" s="424" t="s">
        <v>63</v>
      </c>
      <c r="AF78" s="422"/>
      <c r="AG78" s="425"/>
      <c r="AH78" s="426"/>
      <c r="AI78" s="419"/>
      <c r="AJ78" s="419"/>
      <c r="AK78" s="419"/>
      <c r="AL78" s="419"/>
      <c r="AM78" s="419"/>
      <c r="AN78" s="419"/>
      <c r="AO78" s="419"/>
      <c r="AP78" s="427"/>
    </row>
  </sheetData>
  <mergeCells count="296">
    <mergeCell ref="G5:H5"/>
    <mergeCell ref="AB5:AC5"/>
    <mergeCell ref="AD5:AI5"/>
    <mergeCell ref="AJ5:AK5"/>
    <mergeCell ref="A8:AP8"/>
    <mergeCell ref="A9:H9"/>
    <mergeCell ref="L9:P12"/>
    <mergeCell ref="Q9:Q12"/>
    <mergeCell ref="R9:R12"/>
    <mergeCell ref="AH10:AP10"/>
    <mergeCell ref="A11:H11"/>
    <mergeCell ref="I11:K11"/>
    <mergeCell ref="S11:T11"/>
    <mergeCell ref="V11:W11"/>
    <mergeCell ref="AE11:AG11"/>
    <mergeCell ref="AH11:AP11"/>
    <mergeCell ref="X9:X12"/>
    <mergeCell ref="Y9:Y12"/>
    <mergeCell ref="Z9:AD12"/>
    <mergeCell ref="AH9:AP9"/>
    <mergeCell ref="A10:H10"/>
    <mergeCell ref="S10:T10"/>
    <mergeCell ref="V10:W10"/>
    <mergeCell ref="A12:H12"/>
    <mergeCell ref="I12:K12"/>
    <mergeCell ref="AE12:AG12"/>
    <mergeCell ref="AH12:AP12"/>
    <mergeCell ref="A13:AP13"/>
    <mergeCell ref="A14:H14"/>
    <mergeCell ref="L14:P17"/>
    <mergeCell ref="Q14:Q17"/>
    <mergeCell ref="R14:R17"/>
    <mergeCell ref="AH15:AP15"/>
    <mergeCell ref="A16:H16"/>
    <mergeCell ref="I16:K16"/>
    <mergeCell ref="S16:T16"/>
    <mergeCell ref="V16:W16"/>
    <mergeCell ref="AE16:AG16"/>
    <mergeCell ref="AH16:AP16"/>
    <mergeCell ref="X14:X17"/>
    <mergeCell ref="Y14:Y17"/>
    <mergeCell ref="Z14:AD17"/>
    <mergeCell ref="AH14:AP14"/>
    <mergeCell ref="A15:H15"/>
    <mergeCell ref="S15:T15"/>
    <mergeCell ref="V15:W15"/>
    <mergeCell ref="A17:H17"/>
    <mergeCell ref="I17:K17"/>
    <mergeCell ref="AE17:AG17"/>
    <mergeCell ref="AH17:AP17"/>
    <mergeCell ref="A18:AP18"/>
    <mergeCell ref="A19:H19"/>
    <mergeCell ref="L19:P22"/>
    <mergeCell ref="Q19:Q22"/>
    <mergeCell ref="R19:R22"/>
    <mergeCell ref="AH20:AP20"/>
    <mergeCell ref="A21:H21"/>
    <mergeCell ref="I21:K21"/>
    <mergeCell ref="S21:T21"/>
    <mergeCell ref="V21:W21"/>
    <mergeCell ref="AE21:AG21"/>
    <mergeCell ref="AH21:AP21"/>
    <mergeCell ref="X19:X22"/>
    <mergeCell ref="Y19:Y22"/>
    <mergeCell ref="Z19:AD22"/>
    <mergeCell ref="AH19:AP19"/>
    <mergeCell ref="A20:H20"/>
    <mergeCell ref="S20:T20"/>
    <mergeCell ref="V20:W20"/>
    <mergeCell ref="A22:H22"/>
    <mergeCell ref="I22:K22"/>
    <mergeCell ref="AE22:AG22"/>
    <mergeCell ref="AH22:AP22"/>
    <mergeCell ref="A23:AP23"/>
    <mergeCell ref="A24:H24"/>
    <mergeCell ref="L24:P27"/>
    <mergeCell ref="Q24:Q27"/>
    <mergeCell ref="R24:R27"/>
    <mergeCell ref="AH25:AP25"/>
    <mergeCell ref="A26:H26"/>
    <mergeCell ref="I26:K26"/>
    <mergeCell ref="S26:T26"/>
    <mergeCell ref="V26:W26"/>
    <mergeCell ref="AE26:AG26"/>
    <mergeCell ref="AH26:AP26"/>
    <mergeCell ref="X24:X27"/>
    <mergeCell ref="Y24:Y27"/>
    <mergeCell ref="Z24:AD27"/>
    <mergeCell ref="AH24:AP24"/>
    <mergeCell ref="A25:H25"/>
    <mergeCell ref="S25:T25"/>
    <mergeCell ref="V25:W25"/>
    <mergeCell ref="A27:H27"/>
    <mergeCell ref="I27:K27"/>
    <mergeCell ref="S27:W27"/>
    <mergeCell ref="AE27:AG27"/>
    <mergeCell ref="AH27:AP27"/>
    <mergeCell ref="G30:H30"/>
    <mergeCell ref="AB30:AC30"/>
    <mergeCell ref="AD30:AI30"/>
    <mergeCell ref="AJ30:AK30"/>
    <mergeCell ref="A33:AP33"/>
    <mergeCell ref="A34:H34"/>
    <mergeCell ref="I34:K35"/>
    <mergeCell ref="L34:P37"/>
    <mergeCell ref="Q34:Q37"/>
    <mergeCell ref="R34:R37"/>
    <mergeCell ref="X34:X37"/>
    <mergeCell ref="Y34:Y37"/>
    <mergeCell ref="Z34:AD37"/>
    <mergeCell ref="AE34:AG35"/>
    <mergeCell ref="AH36:AP36"/>
    <mergeCell ref="A37:H37"/>
    <mergeCell ref="I37:K37"/>
    <mergeCell ref="AE37:AG37"/>
    <mergeCell ref="AH37:AP37"/>
    <mergeCell ref="A38:AP38"/>
    <mergeCell ref="AH34:AP34"/>
    <mergeCell ref="A35:H35"/>
    <mergeCell ref="S35:T35"/>
    <mergeCell ref="V35:W35"/>
    <mergeCell ref="AH35:AP35"/>
    <mergeCell ref="A36:H36"/>
    <mergeCell ref="I36:K36"/>
    <mergeCell ref="S36:T36"/>
    <mergeCell ref="V36:W36"/>
    <mergeCell ref="AE36:AG36"/>
    <mergeCell ref="AE41:AG41"/>
    <mergeCell ref="AH41:AP41"/>
    <mergeCell ref="A42:H42"/>
    <mergeCell ref="I42:K42"/>
    <mergeCell ref="AE42:AG42"/>
    <mergeCell ref="AH42:AP42"/>
    <mergeCell ref="Y39:Y42"/>
    <mergeCell ref="Z39:AD42"/>
    <mergeCell ref="AE39:AG40"/>
    <mergeCell ref="AH39:AP39"/>
    <mergeCell ref="A40:H40"/>
    <mergeCell ref="S40:T40"/>
    <mergeCell ref="V40:W40"/>
    <mergeCell ref="AH40:AP40"/>
    <mergeCell ref="A41:H41"/>
    <mergeCell ref="I41:K41"/>
    <mergeCell ref="A39:H39"/>
    <mergeCell ref="I39:K40"/>
    <mergeCell ref="L39:P42"/>
    <mergeCell ref="Q39:Q42"/>
    <mergeCell ref="R39:R42"/>
    <mergeCell ref="X39:X42"/>
    <mergeCell ref="S41:T41"/>
    <mergeCell ref="V41:W41"/>
    <mergeCell ref="A43:AP43"/>
    <mergeCell ref="A44:H44"/>
    <mergeCell ref="I44:K45"/>
    <mergeCell ref="L44:P47"/>
    <mergeCell ref="Q44:Q47"/>
    <mergeCell ref="R44:R47"/>
    <mergeCell ref="X44:X47"/>
    <mergeCell ref="Y44:Y47"/>
    <mergeCell ref="Z44:AD47"/>
    <mergeCell ref="AE44:AG45"/>
    <mergeCell ref="AH44:AP44"/>
    <mergeCell ref="A45:H45"/>
    <mergeCell ref="S45:T45"/>
    <mergeCell ref="V45:W45"/>
    <mergeCell ref="AH45:AP45"/>
    <mergeCell ref="A46:H46"/>
    <mergeCell ref="I46:K46"/>
    <mergeCell ref="S46:T46"/>
    <mergeCell ref="V46:W46"/>
    <mergeCell ref="AE46:AG46"/>
    <mergeCell ref="AH46:AP46"/>
    <mergeCell ref="A47:H47"/>
    <mergeCell ref="I47:K47"/>
    <mergeCell ref="AE47:AG47"/>
    <mergeCell ref="AH47:AP47"/>
    <mergeCell ref="G50:H50"/>
    <mergeCell ref="AB50:AC50"/>
    <mergeCell ref="AD50:AI50"/>
    <mergeCell ref="AJ50:AK50"/>
    <mergeCell ref="A53:AP53"/>
    <mergeCell ref="A54:H54"/>
    <mergeCell ref="I54:K55"/>
    <mergeCell ref="L54:P57"/>
    <mergeCell ref="Q54:Q57"/>
    <mergeCell ref="R54:R57"/>
    <mergeCell ref="X54:X57"/>
    <mergeCell ref="Y54:Y57"/>
    <mergeCell ref="Z54:AD57"/>
    <mergeCell ref="AE54:AG55"/>
    <mergeCell ref="AH54:AP54"/>
    <mergeCell ref="A55:H55"/>
    <mergeCell ref="S55:T55"/>
    <mergeCell ref="V55:W55"/>
    <mergeCell ref="AH55:AP55"/>
    <mergeCell ref="A56:H56"/>
    <mergeCell ref="I56:K56"/>
    <mergeCell ref="S56:T56"/>
    <mergeCell ref="V56:W56"/>
    <mergeCell ref="AE56:AG56"/>
    <mergeCell ref="I59:K60"/>
    <mergeCell ref="L59:P62"/>
    <mergeCell ref="Q59:Q62"/>
    <mergeCell ref="R59:R62"/>
    <mergeCell ref="X59:X62"/>
    <mergeCell ref="S61:T61"/>
    <mergeCell ref="V61:W61"/>
    <mergeCell ref="AH56:AP56"/>
    <mergeCell ref="V60:W60"/>
    <mergeCell ref="AH60:AP60"/>
    <mergeCell ref="A57:H57"/>
    <mergeCell ref="I57:K57"/>
    <mergeCell ref="AE57:AG57"/>
    <mergeCell ref="AH57:AP57"/>
    <mergeCell ref="A58:AP58"/>
    <mergeCell ref="V72:W72"/>
    <mergeCell ref="A63:AP63"/>
    <mergeCell ref="G66:H66"/>
    <mergeCell ref="AB66:AC66"/>
    <mergeCell ref="AD66:AI66"/>
    <mergeCell ref="AJ66:AK66"/>
    <mergeCell ref="A69:AP69"/>
    <mergeCell ref="AE61:AG61"/>
    <mergeCell ref="AH61:AP61"/>
    <mergeCell ref="A62:H62"/>
    <mergeCell ref="I62:K62"/>
    <mergeCell ref="AE62:AG62"/>
    <mergeCell ref="AH62:AP62"/>
    <mergeCell ref="Y59:Y62"/>
    <mergeCell ref="Z59:AD62"/>
    <mergeCell ref="AE59:AG60"/>
    <mergeCell ref="AH59:AP59"/>
    <mergeCell ref="A60:H60"/>
    <mergeCell ref="S60:T60"/>
    <mergeCell ref="AE76:AG76"/>
    <mergeCell ref="AH76:AP76"/>
    <mergeCell ref="A74:AP74"/>
    <mergeCell ref="A61:H61"/>
    <mergeCell ref="I61:K61"/>
    <mergeCell ref="A59:H59"/>
    <mergeCell ref="AE72:AG72"/>
    <mergeCell ref="AH72:AP72"/>
    <mergeCell ref="A73:H73"/>
    <mergeCell ref="I73:K73"/>
    <mergeCell ref="AE73:AG73"/>
    <mergeCell ref="AH73:AP73"/>
    <mergeCell ref="Y70:Y73"/>
    <mergeCell ref="Z70:AD73"/>
    <mergeCell ref="AE70:AG70"/>
    <mergeCell ref="AH70:AP70"/>
    <mergeCell ref="A71:H71"/>
    <mergeCell ref="S71:T71"/>
    <mergeCell ref="V71:W71"/>
    <mergeCell ref="AE71:AG71"/>
    <mergeCell ref="AH71:AP71"/>
    <mergeCell ref="A72:H72"/>
    <mergeCell ref="A70:H70"/>
    <mergeCell ref="I70:K71"/>
    <mergeCell ref="S76:T76"/>
    <mergeCell ref="V76:W76"/>
    <mergeCell ref="X70:X73"/>
    <mergeCell ref="I72:K72"/>
    <mergeCell ref="S72:T72"/>
    <mergeCell ref="A75:H75"/>
    <mergeCell ref="I75:K75"/>
    <mergeCell ref="L75:P78"/>
    <mergeCell ref="Q75:Q78"/>
    <mergeCell ref="R75:R78"/>
    <mergeCell ref="X75:X78"/>
    <mergeCell ref="L70:P73"/>
    <mergeCell ref="Q70:Q73"/>
    <mergeCell ref="R70:R73"/>
    <mergeCell ref="I9:K10"/>
    <mergeCell ref="AE9:AG10"/>
    <mergeCell ref="Y75:Y78"/>
    <mergeCell ref="Z75:AD78"/>
    <mergeCell ref="AE75:AG75"/>
    <mergeCell ref="A78:H78"/>
    <mergeCell ref="I78:K78"/>
    <mergeCell ref="AE78:AG78"/>
    <mergeCell ref="AH78:AP78"/>
    <mergeCell ref="I14:K15"/>
    <mergeCell ref="I19:K20"/>
    <mergeCell ref="I24:K25"/>
    <mergeCell ref="AE14:AG15"/>
    <mergeCell ref="AE19:AG20"/>
    <mergeCell ref="AE24:AG25"/>
    <mergeCell ref="A77:H77"/>
    <mergeCell ref="I77:K77"/>
    <mergeCell ref="S77:T77"/>
    <mergeCell ref="V77:W77"/>
    <mergeCell ref="AE77:AG77"/>
    <mergeCell ref="AH77:AP77"/>
    <mergeCell ref="AH75:AP75"/>
    <mergeCell ref="A76:H76"/>
    <mergeCell ref="I76:K76"/>
  </mergeCells>
  <phoneticPr fontId="1"/>
  <dataValidations count="4">
    <dataValidation type="list" allowBlank="1" showInputMessage="1" showErrorMessage="1" sqref="L9:P12 L14:P17 L19:P22 L24:P27 Z9:AD12 Z14:AD17 Z19:AD22 Z24:AD27" xr:uid="{653D7BF1-58FD-449A-9A89-FE524530D0EB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  <dataValidation type="list" allowBlank="1" showInputMessage="1" showErrorMessage="1" sqref="L70:P73 L75:P78 Z70:AD73 Z75:AD78" xr:uid="{ACC7C739-E159-407C-98DA-C92ABC63B642}">
      <formula1>"　　,FC70室蘭,苫小牧シニア70サッカークラブ,函館四十雀70"</formula1>
    </dataValidation>
    <dataValidation type="list" allowBlank="1" showInputMessage="1" showErrorMessage="1" sqref="L54:P57 Z54:AD57 L59:P62 Z59:AD62" xr:uid="{C72A20B9-CE93-4945-B6EA-CD06B122B96C}">
      <formula1>"　　,室蘭シニア60サッカークラブ,苫小牧シニア60サッカークラブ,函館四十雀60"</formula1>
    </dataValidation>
    <dataValidation type="list" allowBlank="1" showInputMessage="1" showErrorMessage="1" sqref="L34:P37 L39:P42 Z44:AD47 Z34:AD37 Z39:AD42 L44:P47" xr:uid="{BC1C8D58-A668-469C-BB27-B508F0F920DF}">
      <formula1>"　　,室蘭シニア50サッカークラブ,苫小牧シニア50サッカークラブ,函館四十雀50,M.C.NEO Senior50,伊達登別四十雀SC50,桧山シニアFC50"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82"/>
  <sheetViews>
    <sheetView tabSelected="1" view="pageBreakPreview" topLeftCell="J4" zoomScale="208" zoomScaleNormal="208" zoomScaleSheetLayoutView="208" workbookViewId="0">
      <selection activeCell="Q6" sqref="Q6"/>
    </sheetView>
  </sheetViews>
  <sheetFormatPr defaultRowHeight="14.25"/>
  <cols>
    <col min="1" max="3" width="3.25" style="55" customWidth="1"/>
    <col min="4" max="30" width="3.375" style="55" customWidth="1"/>
    <col min="31" max="37" width="6.375" style="55" customWidth="1"/>
    <col min="38" max="38" width="4.875" style="55" customWidth="1"/>
    <col min="39" max="39" width="4.625" style="59" customWidth="1"/>
    <col min="40" max="56" width="2.5" style="55" customWidth="1"/>
    <col min="57" max="16384" width="9" style="55"/>
  </cols>
  <sheetData>
    <row r="1" spans="1:41" ht="33" customHeight="1">
      <c r="A1" s="812" t="s">
        <v>11</v>
      </c>
      <c r="B1" s="812"/>
      <c r="C1" s="812"/>
      <c r="D1" s="812"/>
      <c r="E1" s="812"/>
      <c r="F1" s="812"/>
      <c r="G1" s="812"/>
      <c r="H1" s="812"/>
      <c r="I1" s="812"/>
      <c r="J1" s="812"/>
      <c r="K1" s="812"/>
      <c r="L1" s="812"/>
      <c r="M1" s="812"/>
      <c r="N1" s="812"/>
      <c r="O1" s="812"/>
      <c r="P1" s="812"/>
      <c r="Q1" s="812"/>
      <c r="R1" s="812"/>
      <c r="S1" s="812"/>
      <c r="T1" s="812"/>
      <c r="U1" s="812"/>
      <c r="V1" s="812"/>
      <c r="W1" s="812"/>
      <c r="X1" s="812"/>
      <c r="Y1" s="812"/>
      <c r="Z1" s="812"/>
      <c r="AA1" s="812"/>
      <c r="AB1" s="812"/>
      <c r="AC1" s="812"/>
      <c r="AD1" s="812"/>
      <c r="AE1" s="812"/>
      <c r="AF1" s="812"/>
      <c r="AG1" s="812"/>
      <c r="AH1" s="812"/>
      <c r="AI1" s="812"/>
      <c r="AJ1" s="812"/>
      <c r="AK1" s="812"/>
      <c r="AL1" s="812"/>
      <c r="AM1" s="54"/>
    </row>
    <row r="2" spans="1:41" ht="15" customHeight="1">
      <c r="A2" s="810" t="s">
        <v>7</v>
      </c>
      <c r="B2" s="810"/>
      <c r="C2" s="810"/>
      <c r="D2" s="810"/>
      <c r="E2" s="810"/>
      <c r="F2" s="810"/>
      <c r="G2" s="810"/>
      <c r="H2" s="810"/>
      <c r="I2" s="810"/>
      <c r="J2" s="810"/>
      <c r="K2" s="810"/>
      <c r="L2" s="810"/>
      <c r="M2" s="810"/>
      <c r="N2" s="810"/>
      <c r="O2" s="810"/>
      <c r="P2" s="810"/>
      <c r="Q2" s="810"/>
      <c r="R2" s="810"/>
      <c r="S2" s="810"/>
      <c r="T2" s="810"/>
      <c r="U2" s="810"/>
      <c r="V2" s="810"/>
      <c r="W2" s="810"/>
      <c r="X2" s="810"/>
      <c r="Y2" s="810"/>
      <c r="Z2" s="810"/>
      <c r="AA2" s="810"/>
      <c r="AB2" s="810"/>
      <c r="AC2" s="810"/>
      <c r="AD2" s="810"/>
      <c r="AE2" s="810"/>
      <c r="AF2" s="810"/>
      <c r="AG2" s="810"/>
      <c r="AH2" s="810"/>
      <c r="AI2" s="810"/>
      <c r="AJ2" s="810"/>
      <c r="AK2" s="810"/>
      <c r="AL2" s="810"/>
      <c r="AM2" s="810"/>
    </row>
    <row r="3" spans="1:41" ht="15" customHeight="1">
      <c r="A3" s="811" t="s">
        <v>355</v>
      </c>
      <c r="B3" s="811"/>
      <c r="C3" s="811"/>
      <c r="D3" s="811"/>
      <c r="E3" s="811"/>
      <c r="F3" s="811"/>
      <c r="G3" s="811"/>
      <c r="H3" s="811"/>
      <c r="I3" s="811"/>
      <c r="J3" s="811"/>
      <c r="K3" s="811"/>
      <c r="L3" s="811"/>
      <c r="M3" s="811"/>
      <c r="N3" s="811"/>
      <c r="O3" s="811"/>
      <c r="P3" s="811"/>
      <c r="Q3" s="811"/>
      <c r="R3" s="811"/>
      <c r="S3" s="811"/>
      <c r="T3" s="811"/>
      <c r="U3" s="811"/>
      <c r="V3" s="811"/>
      <c r="W3" s="811"/>
      <c r="X3" s="811"/>
      <c r="Y3" s="811"/>
      <c r="Z3" s="811"/>
      <c r="AA3" s="811"/>
      <c r="AB3" s="811"/>
      <c r="AC3" s="811"/>
      <c r="AD3" s="811"/>
      <c r="AE3" s="811"/>
      <c r="AF3" s="811"/>
      <c r="AG3" s="811"/>
      <c r="AH3" s="811"/>
      <c r="AI3" s="811"/>
      <c r="AJ3" s="811"/>
      <c r="AK3" s="811"/>
      <c r="AL3" s="811"/>
      <c r="AM3" s="811"/>
    </row>
    <row r="4" spans="1:41" ht="15" customHeight="1">
      <c r="A4" s="56" t="s">
        <v>30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</row>
    <row r="5" spans="1:41" ht="15" customHeight="1">
      <c r="A5" s="56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8"/>
      <c r="O5" s="58"/>
      <c r="P5" s="58"/>
      <c r="Q5" s="826"/>
      <c r="R5" s="826"/>
      <c r="S5" s="826"/>
      <c r="T5" s="826"/>
      <c r="U5" s="826"/>
      <c r="AH5" s="692">
        <f ca="1">TODAY()</f>
        <v>45930</v>
      </c>
      <c r="AI5" s="692"/>
      <c r="AJ5" s="692"/>
      <c r="AK5" s="691" t="s">
        <v>373</v>
      </c>
      <c r="AL5" s="691"/>
    </row>
    <row r="6" spans="1:41" ht="15" customHeight="1"/>
    <row r="7" spans="1:41" ht="15" customHeight="1"/>
    <row r="8" spans="1:41" ht="15" customHeight="1">
      <c r="A8" s="56" t="s">
        <v>0</v>
      </c>
      <c r="AK8" s="690"/>
      <c r="AL8" s="690"/>
    </row>
    <row r="9" spans="1:41" ht="14.25" customHeight="1">
      <c r="A9" s="720"/>
      <c r="B9" s="720"/>
      <c r="C9" s="720"/>
      <c r="D9" s="706" t="str">
        <f>A11</f>
        <v>函館四十雀40</v>
      </c>
      <c r="E9" s="706"/>
      <c r="F9" s="706"/>
      <c r="G9" s="706" t="str">
        <f>A13</f>
        <v>桧山シニア40</v>
      </c>
      <c r="H9" s="706"/>
      <c r="I9" s="706"/>
      <c r="J9" s="706" t="str">
        <f>A15</f>
        <v>伊達登別　  四十雀40</v>
      </c>
      <c r="K9" s="706"/>
      <c r="L9" s="706"/>
      <c r="M9" s="706" t="str">
        <f>A17</f>
        <v>室蘭シニア40</v>
      </c>
      <c r="N9" s="706"/>
      <c r="O9" s="706"/>
      <c r="P9" s="706" t="str">
        <f>A19</f>
        <v>登別　　　  シニア</v>
      </c>
      <c r="Q9" s="706"/>
      <c r="R9" s="706"/>
      <c r="S9" s="706" t="str">
        <f>A21</f>
        <v>苫小牧　　  シニア</v>
      </c>
      <c r="T9" s="706"/>
      <c r="U9" s="706"/>
      <c r="V9" s="706" t="str">
        <f>A23</f>
        <v>日本製紙　  勇払</v>
      </c>
      <c r="W9" s="706"/>
      <c r="X9" s="706"/>
      <c r="Y9" s="706" t="str">
        <f>A25</f>
        <v>FCforte　  シニア</v>
      </c>
      <c r="Z9" s="706"/>
      <c r="AA9" s="706"/>
      <c r="AB9" s="711" t="str">
        <f>A27</f>
        <v>NEO</v>
      </c>
      <c r="AC9" s="712"/>
      <c r="AD9" s="713"/>
      <c r="AE9" s="695" t="s">
        <v>15</v>
      </c>
      <c r="AF9" s="695" t="s">
        <v>13</v>
      </c>
      <c r="AG9" s="695" t="s">
        <v>14</v>
      </c>
      <c r="AH9" s="695" t="s">
        <v>16</v>
      </c>
      <c r="AI9" s="695" t="s">
        <v>17</v>
      </c>
      <c r="AJ9" s="695" t="s">
        <v>18</v>
      </c>
      <c r="AK9" s="695" t="s">
        <v>19</v>
      </c>
      <c r="AL9" s="695" t="s">
        <v>20</v>
      </c>
      <c r="AN9" s="60"/>
      <c r="AO9" s="60"/>
    </row>
    <row r="10" spans="1:41" ht="14.25" customHeight="1">
      <c r="A10" s="720"/>
      <c r="B10" s="720"/>
      <c r="C10" s="720"/>
      <c r="D10" s="706"/>
      <c r="E10" s="706"/>
      <c r="F10" s="706"/>
      <c r="G10" s="706"/>
      <c r="H10" s="706"/>
      <c r="I10" s="706"/>
      <c r="J10" s="706"/>
      <c r="K10" s="706"/>
      <c r="L10" s="706"/>
      <c r="M10" s="706"/>
      <c r="N10" s="706"/>
      <c r="O10" s="706"/>
      <c r="P10" s="706"/>
      <c r="Q10" s="706"/>
      <c r="R10" s="706"/>
      <c r="S10" s="706"/>
      <c r="T10" s="706"/>
      <c r="U10" s="706"/>
      <c r="V10" s="706"/>
      <c r="W10" s="706"/>
      <c r="X10" s="706"/>
      <c r="Y10" s="706"/>
      <c r="Z10" s="706"/>
      <c r="AA10" s="706"/>
      <c r="AB10" s="717"/>
      <c r="AC10" s="718"/>
      <c r="AD10" s="719"/>
      <c r="AE10" s="695"/>
      <c r="AF10" s="695"/>
      <c r="AG10" s="695"/>
      <c r="AH10" s="695"/>
      <c r="AI10" s="695"/>
      <c r="AJ10" s="695"/>
      <c r="AK10" s="695"/>
      <c r="AL10" s="695"/>
      <c r="AN10" s="60"/>
      <c r="AO10" s="60"/>
    </row>
    <row r="11" spans="1:41" ht="14.25" customHeight="1">
      <c r="A11" s="711" t="s">
        <v>21</v>
      </c>
      <c r="B11" s="712"/>
      <c r="C11" s="713"/>
      <c r="D11" s="699"/>
      <c r="E11" s="699"/>
      <c r="F11" s="699"/>
      <c r="G11" s="703" t="str">
        <f>IF(COUNT(G12,I12)&lt;2,"",TEXT(G12-I12,"○;●;△"))</f>
        <v/>
      </c>
      <c r="H11" s="704"/>
      <c r="I11" s="705"/>
      <c r="J11" s="700" t="str">
        <f>IF(COUNT(J12,L12)&lt;2,"",TEXT(J12-L12,"○;●;△"))</f>
        <v>○</v>
      </c>
      <c r="K11" s="701"/>
      <c r="L11" s="702"/>
      <c r="M11" s="700" t="str">
        <f>IF(COUNT(M12,O12)&lt;2,"",TEXT(M12-O12,"○;●;△"))</f>
        <v>●</v>
      </c>
      <c r="N11" s="701"/>
      <c r="O11" s="702"/>
      <c r="P11" s="700" t="str">
        <f>IF(COUNT(P12,R12)&lt;2,"",TEXT(P12-R12,"○;●;△"))</f>
        <v>○</v>
      </c>
      <c r="Q11" s="701"/>
      <c r="R11" s="702"/>
      <c r="S11" s="700" t="str">
        <f>IF(COUNT(S12,U12)&lt;2,"",TEXT(S12-U12,"○;●;△"))</f>
        <v>●</v>
      </c>
      <c r="T11" s="701"/>
      <c r="U11" s="702"/>
      <c r="V11" s="700" t="str">
        <f>IF(COUNT(V12,X12)&lt;2,"",TEXT(V12-X12,"○;●;△"))</f>
        <v>○</v>
      </c>
      <c r="W11" s="701"/>
      <c r="X11" s="702"/>
      <c r="Y11" s="700" t="str">
        <f>IF(COUNT(Y12,AA12)&lt;2,"",TEXT(Y12-AA12,"○;●;△"))</f>
        <v>○</v>
      </c>
      <c r="Z11" s="701"/>
      <c r="AA11" s="702"/>
      <c r="AB11" s="700" t="str">
        <f>IF(COUNT(AB12,AD12)&lt;2,"",TEXT(AB12-AD12,"○;●;△"))</f>
        <v>○</v>
      </c>
      <c r="AC11" s="701"/>
      <c r="AD11" s="702"/>
      <c r="AE11" s="695">
        <f>AF11*3+AG11*1+AH11*0</f>
        <v>15</v>
      </c>
      <c r="AF11" s="694">
        <f>COUNTIF(D11:AD11,"○")</f>
        <v>5</v>
      </c>
      <c r="AG11" s="694">
        <f>COUNTIF(D11:AD11,"△")</f>
        <v>0</v>
      </c>
      <c r="AH11" s="694">
        <f>COUNTIF(D11:AD11,"●")</f>
        <v>2</v>
      </c>
      <c r="AI11" s="694">
        <f>SUM(G12,J12,M12,P12,S12,V12,Y12,AB12)</f>
        <v>17</v>
      </c>
      <c r="AJ11" s="694">
        <f>SUM(I12,L12,O12,R12,U12,X12,AA12,AD12)</f>
        <v>6</v>
      </c>
      <c r="AK11" s="707">
        <f>AI11-AJ11</f>
        <v>11</v>
      </c>
      <c r="AL11" s="694">
        <f>_xlfn.RANK.EQ(AM11,$AM$11:$AM$28,0)</f>
        <v>3</v>
      </c>
      <c r="AM11" s="61">
        <f>AE11*100+AK11*10+AI11*1</f>
        <v>1627</v>
      </c>
      <c r="AN11" s="62"/>
      <c r="AO11" s="60"/>
    </row>
    <row r="12" spans="1:41" ht="14.25" customHeight="1">
      <c r="A12" s="714"/>
      <c r="B12" s="715"/>
      <c r="C12" s="716"/>
      <c r="D12" s="699"/>
      <c r="E12" s="699"/>
      <c r="F12" s="699"/>
      <c r="G12" s="346"/>
      <c r="H12" s="350" t="s">
        <v>12</v>
      </c>
      <c r="I12" s="347"/>
      <c r="J12" s="4">
        <f>'第６節　大滝・伊達'!Q14</f>
        <v>3</v>
      </c>
      <c r="K12" s="5" t="s">
        <v>12</v>
      </c>
      <c r="L12" s="6">
        <f>'第６節　大滝・伊達'!Z14</f>
        <v>2</v>
      </c>
      <c r="M12" s="4">
        <f>'第2節　室蘭・八雲会場'!Z9</f>
        <v>1</v>
      </c>
      <c r="N12" s="5" t="s">
        <v>12</v>
      </c>
      <c r="O12" s="6">
        <f>'第2節　室蘭・八雲会場'!Q9</f>
        <v>2</v>
      </c>
      <c r="P12" s="4">
        <f>'第7節　大沼トルナーレ'!Y14</f>
        <v>3</v>
      </c>
      <c r="Q12" s="5" t="s">
        <v>12</v>
      </c>
      <c r="R12" s="6">
        <f>'第7節　大沼トルナーレ'!Q14</f>
        <v>0</v>
      </c>
      <c r="S12" s="4">
        <f>'第５節　大沼トルナーレ'!Z9</f>
        <v>0</v>
      </c>
      <c r="T12" s="5" t="s">
        <v>12</v>
      </c>
      <c r="U12" s="6">
        <f>'第５節　大沼トルナーレ'!Q9</f>
        <v>2</v>
      </c>
      <c r="V12" s="4">
        <f>'第９節　TOMASEI会場'!Q14</f>
        <v>4</v>
      </c>
      <c r="W12" s="5" t="s">
        <v>12</v>
      </c>
      <c r="X12" s="6">
        <f>'第９節　TOMASEI会場'!Y14</f>
        <v>0</v>
      </c>
      <c r="Y12" s="4">
        <f>'第３節　苫小牧会場 '!Z24</f>
        <v>1</v>
      </c>
      <c r="Z12" s="5" t="s">
        <v>12</v>
      </c>
      <c r="AA12" s="6">
        <f>'第３節　苫小牧会場 '!Q24</f>
        <v>0</v>
      </c>
      <c r="AB12" s="4">
        <f>'第４節　苫小牧・八雲会場'!Q24</f>
        <v>5</v>
      </c>
      <c r="AC12" s="5" t="s">
        <v>12</v>
      </c>
      <c r="AD12" s="6">
        <f>'第４節　苫小牧・八雲会場'!Z24</f>
        <v>0</v>
      </c>
      <c r="AE12" s="695"/>
      <c r="AF12" s="694"/>
      <c r="AG12" s="694"/>
      <c r="AH12" s="694"/>
      <c r="AI12" s="694"/>
      <c r="AJ12" s="694"/>
      <c r="AK12" s="707"/>
      <c r="AL12" s="694"/>
      <c r="AM12" s="61"/>
      <c r="AN12" s="62"/>
      <c r="AO12" s="60"/>
    </row>
    <row r="13" spans="1:41" ht="14.25" customHeight="1">
      <c r="A13" s="706" t="s">
        <v>22</v>
      </c>
      <c r="B13" s="706"/>
      <c r="C13" s="706"/>
      <c r="D13" s="703" t="str">
        <f>IF(COUNT(D14,F14)&lt;2,"",TEXT(D14-F14,"○;●;△"))</f>
        <v/>
      </c>
      <c r="E13" s="704"/>
      <c r="F13" s="704"/>
      <c r="G13" s="699"/>
      <c r="H13" s="699"/>
      <c r="I13" s="699"/>
      <c r="J13" s="701" t="str">
        <f>IF(COUNT(J14,L14)&lt;2,"",TEXT(J14-L14,"○;●;△"))</f>
        <v>●</v>
      </c>
      <c r="K13" s="701"/>
      <c r="L13" s="702"/>
      <c r="M13" s="700" t="str">
        <f>IF(COUNT(M14,O14)&lt;2,"",TEXT(M14-O14,"○;●;△"))</f>
        <v>●</v>
      </c>
      <c r="N13" s="701"/>
      <c r="O13" s="702"/>
      <c r="P13" s="700" t="str">
        <f>IF(COUNT(P14,R14)&lt;2,"",TEXT(P14-R14,"○;●;△"))</f>
        <v>●</v>
      </c>
      <c r="Q13" s="701"/>
      <c r="R13" s="702"/>
      <c r="S13" s="700" t="str">
        <f>IF(COUNT(S14,U14)&lt;2,"",TEXT(S14-U14,"○;●;△"))</f>
        <v>●</v>
      </c>
      <c r="T13" s="701"/>
      <c r="U13" s="702"/>
      <c r="V13" s="700" t="str">
        <f>IF(COUNT(V14,X14)&lt;2,"",TEXT(V14-X14,"○;●;△"))</f>
        <v>●</v>
      </c>
      <c r="W13" s="701"/>
      <c r="X13" s="702"/>
      <c r="Y13" s="700" t="str">
        <f>IF(COUNT(Y14,AA14)&lt;2,"",TEXT(Y14-AA14,"○;●;△"))</f>
        <v>●</v>
      </c>
      <c r="Z13" s="701"/>
      <c r="AA13" s="702"/>
      <c r="AB13" s="700" t="str">
        <f>IF(COUNT(AB14,AD14)&lt;2,"",TEXT(AB14-AD14,"○;●;△"))</f>
        <v>●</v>
      </c>
      <c r="AC13" s="701"/>
      <c r="AD13" s="702"/>
      <c r="AE13" s="695">
        <f>AF13*3+AG13*1+AH13*0</f>
        <v>0</v>
      </c>
      <c r="AF13" s="694">
        <f>COUNTIF(D13:AD13,"○")</f>
        <v>0</v>
      </c>
      <c r="AG13" s="694">
        <f>COUNTIF(D13:AD13,"△")</f>
        <v>0</v>
      </c>
      <c r="AH13" s="694">
        <f>COUNTIF(D13:AD13,"●")</f>
        <v>7</v>
      </c>
      <c r="AI13" s="694">
        <f>SUM(D14,J14,M14,P14,S14,V14,Y14,AB14)</f>
        <v>1</v>
      </c>
      <c r="AJ13" s="694">
        <f>SUM(F14,L14,O14,R14,U14,X14,AA14,AD14)</f>
        <v>26</v>
      </c>
      <c r="AK13" s="707">
        <f>AI13-AJ13</f>
        <v>-25</v>
      </c>
      <c r="AL13" s="694">
        <f>_xlfn.RANK.EQ(AM13,$AM$11:$AM$28,0)</f>
        <v>9</v>
      </c>
      <c r="AM13" s="61">
        <f>AE13*100+AK13*10+AI13*1</f>
        <v>-249</v>
      </c>
      <c r="AN13" s="62"/>
      <c r="AO13" s="60"/>
    </row>
    <row r="14" spans="1:41" ht="14.25" customHeight="1">
      <c r="A14" s="706"/>
      <c r="B14" s="706"/>
      <c r="C14" s="706"/>
      <c r="D14" s="348" t="str">
        <f>IF(I12="","",I12)</f>
        <v/>
      </c>
      <c r="E14" s="351" t="s">
        <v>12</v>
      </c>
      <c r="F14" s="351" t="str">
        <f>IF(G12="","",G12)</f>
        <v/>
      </c>
      <c r="G14" s="699"/>
      <c r="H14" s="699"/>
      <c r="I14" s="699"/>
      <c r="J14" s="5">
        <f>'第7節　大沼トルナーレ'!Q19</f>
        <v>1</v>
      </c>
      <c r="K14" s="5" t="s">
        <v>12</v>
      </c>
      <c r="L14" s="6">
        <f>'第7節　大沼トルナーレ'!Y19</f>
        <v>2</v>
      </c>
      <c r="M14" s="4">
        <f>'第8節　勇払・リーフラス会場'!Q19</f>
        <v>0</v>
      </c>
      <c r="N14" s="5" t="s">
        <v>12</v>
      </c>
      <c r="O14" s="6">
        <f>'第8節　勇払・リーフラス会場'!Y19</f>
        <v>8</v>
      </c>
      <c r="P14" s="4">
        <f>'第９節　TOMASEI会場'!Y9</f>
        <v>0</v>
      </c>
      <c r="Q14" s="5" t="s">
        <v>12</v>
      </c>
      <c r="R14" s="6">
        <f>'第９節　TOMASEI会場'!Q9</f>
        <v>5</v>
      </c>
      <c r="S14" s="4">
        <f>'第2節　室蘭・八雲会場'!Q19</f>
        <v>0</v>
      </c>
      <c r="T14" s="5" t="s">
        <v>12</v>
      </c>
      <c r="U14" s="6">
        <f>'第2節　室蘭・八雲会場'!Z19</f>
        <v>3</v>
      </c>
      <c r="V14" s="4">
        <f>'第４節　苫小牧・八雲会場'!Z19</f>
        <v>0</v>
      </c>
      <c r="W14" s="5" t="s">
        <v>12</v>
      </c>
      <c r="X14" s="6">
        <f>'第４節　苫小牧・八雲会場'!Q19</f>
        <v>3</v>
      </c>
      <c r="Y14" s="4">
        <f>'第６節　大滝・伊達'!Z24</f>
        <v>0</v>
      </c>
      <c r="Z14" s="5" t="s">
        <v>12</v>
      </c>
      <c r="AA14" s="6">
        <f>'第６節　大滝・伊達'!Q24</f>
        <v>2</v>
      </c>
      <c r="AB14" s="4">
        <f>'第５節　大沼トルナーレ'!Q19</f>
        <v>0</v>
      </c>
      <c r="AC14" s="5" t="s">
        <v>12</v>
      </c>
      <c r="AD14" s="6">
        <f>'第５節　大沼トルナーレ'!Z19</f>
        <v>3</v>
      </c>
      <c r="AE14" s="695"/>
      <c r="AF14" s="694"/>
      <c r="AG14" s="694"/>
      <c r="AH14" s="694"/>
      <c r="AI14" s="694"/>
      <c r="AJ14" s="694"/>
      <c r="AK14" s="707"/>
      <c r="AL14" s="694"/>
      <c r="AM14" s="61"/>
      <c r="AN14" s="62"/>
      <c r="AO14" s="60"/>
    </row>
    <row r="15" spans="1:41" ht="14.25" customHeight="1">
      <c r="A15" s="711" t="s">
        <v>39</v>
      </c>
      <c r="B15" s="712"/>
      <c r="C15" s="713"/>
      <c r="D15" s="708" t="str">
        <f>IF(COUNT(D16,F16)&lt;2,"",TEXT(D16-F16,"○;●;△"))</f>
        <v>●</v>
      </c>
      <c r="E15" s="709"/>
      <c r="F15" s="710"/>
      <c r="G15" s="708" t="str">
        <f>IF(COUNT(G16,I16)&lt;2,"",TEXT(G16-I16,"○;●;△"))</f>
        <v>○</v>
      </c>
      <c r="H15" s="709"/>
      <c r="I15" s="710"/>
      <c r="J15" s="699"/>
      <c r="K15" s="699"/>
      <c r="L15" s="699"/>
      <c r="M15" s="700" t="str">
        <f>IF(COUNT(M16,O16)&lt;2,"",TEXT(M16-O16,"○;●;△"))</f>
        <v>●</v>
      </c>
      <c r="N15" s="701"/>
      <c r="O15" s="702"/>
      <c r="P15" s="700" t="str">
        <f>IF(COUNT(P16,R16)&lt;2,"",TEXT(P16-R16,"○;●;△"))</f>
        <v>○</v>
      </c>
      <c r="Q15" s="701"/>
      <c r="R15" s="702"/>
      <c r="S15" s="700" t="str">
        <f>IF(COUNT(S16,U16)&lt;2,"",TEXT(S16-U16,"○;●;△"))</f>
        <v>●</v>
      </c>
      <c r="T15" s="701"/>
      <c r="U15" s="702"/>
      <c r="V15" s="703" t="str">
        <f>IF(COUNT(V16,X16)&lt;2,"",TEXT(V16-X16,"○;●;△"))</f>
        <v/>
      </c>
      <c r="W15" s="704"/>
      <c r="X15" s="705"/>
      <c r="Y15" s="700" t="str">
        <f>IF(COUNT(Y16,AA16)&lt;2,"",TEXT(Y16-AA16,"○;●;△"))</f>
        <v>●</v>
      </c>
      <c r="Z15" s="701"/>
      <c r="AA15" s="702"/>
      <c r="AB15" s="700" t="str">
        <f>IF(COUNT(AB16,AD16)&lt;2,"",TEXT(AB16-AD16,"○;●;△"))</f>
        <v>○</v>
      </c>
      <c r="AC15" s="701"/>
      <c r="AD15" s="702"/>
      <c r="AE15" s="695">
        <f>AF15*3+AG15*1+AH15*0</f>
        <v>9</v>
      </c>
      <c r="AF15" s="694">
        <f>COUNTIF(D15:AD15,"○")</f>
        <v>3</v>
      </c>
      <c r="AG15" s="694">
        <f>COUNTIF(D15:AD15,"△")</f>
        <v>0</v>
      </c>
      <c r="AH15" s="694">
        <f>COUNTIF(D15:AD15,"●")</f>
        <v>4</v>
      </c>
      <c r="AI15" s="694">
        <f>SUM(D16,G16,M16,P16,S16,V16,Y16,AB16)</f>
        <v>11</v>
      </c>
      <c r="AJ15" s="694">
        <f>SUM(F16,I16,O16,R16,U16,X16,AA16,AD16)</f>
        <v>11</v>
      </c>
      <c r="AK15" s="707">
        <f>AI15-AJ15</f>
        <v>0</v>
      </c>
      <c r="AL15" s="694">
        <f>_xlfn.RANK.EQ(AM15,$AM$11:$AM$28,0)</f>
        <v>5</v>
      </c>
      <c r="AM15" s="61">
        <f>AE15*100+AK15*10+AI15*1</f>
        <v>911</v>
      </c>
      <c r="AN15" s="62"/>
      <c r="AO15" s="60"/>
    </row>
    <row r="16" spans="1:41" ht="14.25" customHeight="1">
      <c r="A16" s="714"/>
      <c r="B16" s="715"/>
      <c r="C16" s="716"/>
      <c r="D16" s="7">
        <f>IF(L12="","",L12)</f>
        <v>2</v>
      </c>
      <c r="E16" s="8" t="s">
        <v>12</v>
      </c>
      <c r="F16" s="9">
        <f>IF(J12="","",J12)</f>
        <v>3</v>
      </c>
      <c r="G16" s="7">
        <f>IF(L14="","",L14)</f>
        <v>2</v>
      </c>
      <c r="H16" s="8" t="s">
        <v>12</v>
      </c>
      <c r="I16" s="9">
        <f>IF(J14="","",J14)</f>
        <v>1</v>
      </c>
      <c r="J16" s="699"/>
      <c r="K16" s="699"/>
      <c r="L16" s="699"/>
      <c r="M16" s="4">
        <f>'第３節　苫小牧会場 '!Q19</f>
        <v>0</v>
      </c>
      <c r="N16" s="5" t="s">
        <v>12</v>
      </c>
      <c r="O16" s="6">
        <f>'第３節　苫小牧会場 '!Z19</f>
        <v>3</v>
      </c>
      <c r="P16" s="4">
        <f>'第５節　大沼トルナーレ'!Q24</f>
        <v>5</v>
      </c>
      <c r="Q16" s="5" t="s">
        <v>12</v>
      </c>
      <c r="R16" s="6">
        <f>'第５節　大沼トルナーレ'!Z24</f>
        <v>0</v>
      </c>
      <c r="S16" s="4">
        <f>'第8節　勇払・リーフラス会場'!Y24</f>
        <v>0</v>
      </c>
      <c r="T16" s="5" t="s">
        <v>12</v>
      </c>
      <c r="U16" s="6">
        <f>'第8節　勇払・リーフラス会場'!Q24</f>
        <v>2</v>
      </c>
      <c r="V16" s="346"/>
      <c r="W16" s="350" t="s">
        <v>12</v>
      </c>
      <c r="X16" s="347"/>
      <c r="Y16" s="4">
        <f>'第４節　苫小牧・八雲会場'!Q14</f>
        <v>0</v>
      </c>
      <c r="Z16" s="5" t="s">
        <v>12</v>
      </c>
      <c r="AA16" s="6">
        <f>'第４節　苫小牧・八雲会場'!Z14</f>
        <v>2</v>
      </c>
      <c r="AB16" s="4">
        <f>'第2節　室蘭・八雲会場'!Z24</f>
        <v>2</v>
      </c>
      <c r="AC16" s="5" t="s">
        <v>12</v>
      </c>
      <c r="AD16" s="6">
        <f>'第2節　室蘭・八雲会場'!Q24</f>
        <v>0</v>
      </c>
      <c r="AE16" s="695"/>
      <c r="AF16" s="694"/>
      <c r="AG16" s="694"/>
      <c r="AH16" s="694"/>
      <c r="AI16" s="694"/>
      <c r="AJ16" s="694"/>
      <c r="AK16" s="707"/>
      <c r="AL16" s="694"/>
      <c r="AM16" s="61"/>
      <c r="AN16" s="62"/>
      <c r="AO16" s="60"/>
    </row>
    <row r="17" spans="1:41" ht="14.25" customHeight="1">
      <c r="A17" s="706" t="s">
        <v>23</v>
      </c>
      <c r="B17" s="706"/>
      <c r="C17" s="706"/>
      <c r="D17" s="700" t="str">
        <f>IF(COUNT(D18,F18)&lt;2,"",TEXT(D18-F18,"○;●;△"))</f>
        <v>○</v>
      </c>
      <c r="E17" s="701"/>
      <c r="F17" s="702"/>
      <c r="G17" s="700" t="str">
        <f>IF(COUNT(G18,I18)&lt;2,"",TEXT(G18-I18,"○;●;△"))</f>
        <v>○</v>
      </c>
      <c r="H17" s="701"/>
      <c r="I17" s="702"/>
      <c r="J17" s="700" t="str">
        <f>IF(COUNT(J18,L18)&lt;2,"",TEXT(J18-L18,"○;●;△"))</f>
        <v>○</v>
      </c>
      <c r="K17" s="701"/>
      <c r="L17" s="702"/>
      <c r="M17" s="699"/>
      <c r="N17" s="699"/>
      <c r="O17" s="699"/>
      <c r="P17" s="700" t="str">
        <f>IF(COUNT(P18,R18)&lt;2,"",TEXT(P18-R18,"○;●;△"))</f>
        <v>○</v>
      </c>
      <c r="Q17" s="701"/>
      <c r="R17" s="702"/>
      <c r="S17" s="700" t="str">
        <f>IF(COUNT(S18,U18)&lt;2,"",TEXT(S18-U18,"○;●;△"))</f>
        <v>●</v>
      </c>
      <c r="T17" s="701"/>
      <c r="U17" s="702"/>
      <c r="V17" s="700" t="str">
        <f>IF(COUNT(V18,X18)&lt;2,"",TEXT(V18-X18,"○;●;△"))</f>
        <v>○</v>
      </c>
      <c r="W17" s="701"/>
      <c r="X17" s="702"/>
      <c r="Y17" s="700" t="str">
        <f>IF(COUNT(Y18,AA18)&lt;2,"",TEXT(Y18-AA18,"○;●;△"))</f>
        <v>○</v>
      </c>
      <c r="Z17" s="701"/>
      <c r="AA17" s="702"/>
      <c r="AB17" s="703" t="str">
        <f>IF(COUNT(AB18,AD18)&lt;2,"",TEXT(AB18-AD18,"○;●;△"))</f>
        <v/>
      </c>
      <c r="AC17" s="704"/>
      <c r="AD17" s="705"/>
      <c r="AE17" s="695">
        <f>AF17*3+AG17*1+AH17*0</f>
        <v>18</v>
      </c>
      <c r="AF17" s="694">
        <f>COUNTIF(D17:AD17,"○")</f>
        <v>6</v>
      </c>
      <c r="AG17" s="694">
        <f>COUNTIF(D17:AD17,"△")</f>
        <v>0</v>
      </c>
      <c r="AH17" s="694">
        <f>COUNTIF(D17:AD17,"●")</f>
        <v>1</v>
      </c>
      <c r="AI17" s="694">
        <f>SUM(D18,G18,J18,P18,S18,V18,Y18,AB18)</f>
        <v>28</v>
      </c>
      <c r="AJ17" s="694">
        <f>SUM(F18,I18,L18,R18,U18,X18,AA18,AD18)</f>
        <v>3</v>
      </c>
      <c r="AK17" s="707">
        <f>AI17-AJ17</f>
        <v>25</v>
      </c>
      <c r="AL17" s="694">
        <f>_xlfn.RANK.EQ(AM17,$AM$11:$AM$28,0)</f>
        <v>2</v>
      </c>
      <c r="AM17" s="61">
        <f>AE17*100+AK17*10+AI17*1</f>
        <v>2078</v>
      </c>
      <c r="AN17" s="62"/>
      <c r="AO17" s="60"/>
    </row>
    <row r="18" spans="1:41" ht="14.25" customHeight="1">
      <c r="A18" s="706"/>
      <c r="B18" s="706"/>
      <c r="C18" s="706"/>
      <c r="D18" s="7">
        <f>IF(O12="","",O12)</f>
        <v>2</v>
      </c>
      <c r="E18" s="8" t="s">
        <v>12</v>
      </c>
      <c r="F18" s="9">
        <f>IF(M12="","",M12)</f>
        <v>1</v>
      </c>
      <c r="G18" s="7">
        <f>IF(O14="","",O14)</f>
        <v>8</v>
      </c>
      <c r="H18" s="8" t="s">
        <v>12</v>
      </c>
      <c r="I18" s="9">
        <f>IF(M14="","",M14)</f>
        <v>0</v>
      </c>
      <c r="J18" s="7">
        <f>IF(O16="","",O16)</f>
        <v>3</v>
      </c>
      <c r="K18" s="8" t="s">
        <v>12</v>
      </c>
      <c r="L18" s="9">
        <f>IF(M16="","",M16)</f>
        <v>0</v>
      </c>
      <c r="M18" s="699"/>
      <c r="N18" s="699"/>
      <c r="O18" s="699"/>
      <c r="P18" s="4">
        <f>'第６節　大滝・伊達'!Q9</f>
        <v>2</v>
      </c>
      <c r="Q18" s="5" t="s">
        <v>12</v>
      </c>
      <c r="R18" s="6">
        <f>'第６節　大滝・伊達'!Z9</f>
        <v>0</v>
      </c>
      <c r="S18" s="4">
        <f>'第7節　大沼トルナーレ'!Q9</f>
        <v>0</v>
      </c>
      <c r="T18" s="5" t="s">
        <v>12</v>
      </c>
      <c r="U18" s="6">
        <f>'第7節　大沼トルナーレ'!Y9</f>
        <v>2</v>
      </c>
      <c r="V18" s="4">
        <f>'第５節　大沼トルナーレ'!Q14</f>
        <v>8</v>
      </c>
      <c r="W18" s="5" t="s">
        <v>12</v>
      </c>
      <c r="X18" s="6">
        <f>'第５節　大沼トルナーレ'!Z14</f>
        <v>0</v>
      </c>
      <c r="Y18" s="4">
        <f>'第９節　TOMASEI会場'!Y19</f>
        <v>5</v>
      </c>
      <c r="Z18" s="5" t="s">
        <v>12</v>
      </c>
      <c r="AA18" s="6">
        <f>'第９節　TOMASEI会場'!Q19</f>
        <v>0</v>
      </c>
      <c r="AB18" s="346"/>
      <c r="AC18" s="350" t="s">
        <v>12</v>
      </c>
      <c r="AD18" s="347"/>
      <c r="AE18" s="695"/>
      <c r="AF18" s="694"/>
      <c r="AG18" s="694"/>
      <c r="AH18" s="694"/>
      <c r="AI18" s="694"/>
      <c r="AJ18" s="694"/>
      <c r="AK18" s="707"/>
      <c r="AL18" s="694"/>
      <c r="AM18" s="61"/>
      <c r="AN18" s="62"/>
      <c r="AO18" s="60"/>
    </row>
    <row r="19" spans="1:41" ht="14.25" customHeight="1">
      <c r="A19" s="711" t="s">
        <v>35</v>
      </c>
      <c r="B19" s="712"/>
      <c r="C19" s="713"/>
      <c r="D19" s="700" t="str">
        <f>IF(COUNT(D20,P12)&lt;2,"",TEXT(D20-P12,"○;●;△"))</f>
        <v>●</v>
      </c>
      <c r="E19" s="701"/>
      <c r="F19" s="702"/>
      <c r="G19" s="700" t="str">
        <f>IF(COUNT(G20,S12)&lt;2,"",TEXT(G20-S12,"○;●;△"))</f>
        <v>○</v>
      </c>
      <c r="H19" s="701"/>
      <c r="I19" s="702"/>
      <c r="J19" s="700" t="str">
        <f>IF(COUNT(J20,V12)&lt;2,"",TEXT(J20-V12,"○;●;△"))</f>
        <v>●</v>
      </c>
      <c r="K19" s="701"/>
      <c r="L19" s="702"/>
      <c r="M19" s="700" t="str">
        <f>IF(COUNT(M20,O20)&lt;2,"",TEXT(M20-O20,"○;●;△"))</f>
        <v>●</v>
      </c>
      <c r="N19" s="701"/>
      <c r="O19" s="702"/>
      <c r="P19" s="699"/>
      <c r="Q19" s="699"/>
      <c r="R19" s="699"/>
      <c r="S19" s="700" t="str">
        <f>IF(COUNT(S20,U20)&lt;2,"",TEXT(S20-U20,"○;●;△"))</f>
        <v>●</v>
      </c>
      <c r="T19" s="701"/>
      <c r="U19" s="702"/>
      <c r="V19" s="700" t="str">
        <f>IF(COUNT(V20,X20)&lt;2,"",TEXT(V20-X20,"○;●;△"))</f>
        <v>●</v>
      </c>
      <c r="W19" s="701"/>
      <c r="X19" s="702"/>
      <c r="Y19" s="700" t="str">
        <f>IF(COUNT(Y20,AA20)&lt;2,"",TEXT(Y20-AA20,"○;●;△"))</f>
        <v>●</v>
      </c>
      <c r="Z19" s="701"/>
      <c r="AA19" s="702"/>
      <c r="AB19" s="700" t="str">
        <f>IF(COUNT(AB20,AD20)&lt;2,"",TEXT(AB20-AD20,"○;●;△"))</f>
        <v>△</v>
      </c>
      <c r="AC19" s="701"/>
      <c r="AD19" s="702"/>
      <c r="AE19" s="695">
        <f>AF19*3+AG19*1+AH19*0</f>
        <v>4</v>
      </c>
      <c r="AF19" s="694">
        <f>COUNTIF(D19:AD19,"○")</f>
        <v>1</v>
      </c>
      <c r="AG19" s="694">
        <f>COUNTIF(D19:AD19,"△")</f>
        <v>1</v>
      </c>
      <c r="AH19" s="694">
        <f>COUNTIF(D19:AD19,"●")</f>
        <v>6</v>
      </c>
      <c r="AI19" s="694">
        <f>SUM(D20,G20,J20,M20,S20,V20,Y20,AB20)</f>
        <v>6</v>
      </c>
      <c r="AJ19" s="694">
        <f>SUM(F20,I20,L20,O20,U20,X20,AA20,AD20)</f>
        <v>16</v>
      </c>
      <c r="AK19" s="707">
        <f>AI19-AJ19</f>
        <v>-10</v>
      </c>
      <c r="AL19" s="694">
        <f>_xlfn.RANK.EQ(AM19,$AM$11:$AM$28,0)</f>
        <v>8</v>
      </c>
      <c r="AM19" s="61">
        <f>AE19*100+AK19*10+AI19*1</f>
        <v>306</v>
      </c>
      <c r="AN19" s="62"/>
      <c r="AO19" s="60"/>
    </row>
    <row r="20" spans="1:41" ht="14.25" customHeight="1">
      <c r="A20" s="714"/>
      <c r="B20" s="715"/>
      <c r="C20" s="716"/>
      <c r="D20" s="7">
        <f>IF(R12="","",R12)</f>
        <v>0</v>
      </c>
      <c r="E20" s="8" t="s">
        <v>12</v>
      </c>
      <c r="F20" s="9">
        <f>IF(P12="","",P12)</f>
        <v>3</v>
      </c>
      <c r="G20" s="7">
        <f>IF(R14="","",R14)</f>
        <v>5</v>
      </c>
      <c r="H20" s="8" t="s">
        <v>12</v>
      </c>
      <c r="I20" s="9">
        <f>IF(P14="","",P14)</f>
        <v>0</v>
      </c>
      <c r="J20" s="7">
        <f>IF(R16="","",R16)</f>
        <v>0</v>
      </c>
      <c r="K20" s="8" t="s">
        <v>12</v>
      </c>
      <c r="L20" s="9">
        <f>IF(P16="","",P16)</f>
        <v>5</v>
      </c>
      <c r="M20" s="4">
        <f>IF(R18="","",R18)</f>
        <v>0</v>
      </c>
      <c r="N20" s="5" t="s">
        <v>25</v>
      </c>
      <c r="O20" s="6">
        <f>IF(P18="","",P18)</f>
        <v>2</v>
      </c>
      <c r="P20" s="699"/>
      <c r="Q20" s="699"/>
      <c r="R20" s="699"/>
      <c r="S20" s="4">
        <f>'第４節　苫小牧・八雲会場'!Z9</f>
        <v>0</v>
      </c>
      <c r="T20" s="5" t="s">
        <v>12</v>
      </c>
      <c r="U20" s="6">
        <f>'第４節　苫小牧・八雲会場'!Q9</f>
        <v>1</v>
      </c>
      <c r="V20" s="4">
        <f>'第8節　勇払・リーフラス会場'!Y9</f>
        <v>0</v>
      </c>
      <c r="W20" s="5" t="s">
        <v>12</v>
      </c>
      <c r="X20" s="6">
        <f>'第8節　勇払・リーフラス会場'!Q9</f>
        <v>1</v>
      </c>
      <c r="Y20" s="4">
        <f>'第2節　室蘭・八雲会場'!Q14</f>
        <v>0</v>
      </c>
      <c r="Z20" s="5" t="s">
        <v>12</v>
      </c>
      <c r="AA20" s="6">
        <f>'第2節　室蘭・八雲会場'!Z14</f>
        <v>3</v>
      </c>
      <c r="AB20" s="4">
        <f>'第３節　苫小牧会場 '!Q14</f>
        <v>1</v>
      </c>
      <c r="AC20" s="5" t="s">
        <v>12</v>
      </c>
      <c r="AD20" s="6">
        <f>'第３節　苫小牧会場 '!Z14</f>
        <v>1</v>
      </c>
      <c r="AE20" s="695"/>
      <c r="AF20" s="694"/>
      <c r="AG20" s="694"/>
      <c r="AH20" s="694"/>
      <c r="AI20" s="694"/>
      <c r="AJ20" s="694"/>
      <c r="AK20" s="707"/>
      <c r="AL20" s="694"/>
      <c r="AM20" s="61"/>
      <c r="AN20" s="62"/>
      <c r="AO20" s="60"/>
    </row>
    <row r="21" spans="1:41" ht="14.25" customHeight="1">
      <c r="A21" s="706" t="s">
        <v>36</v>
      </c>
      <c r="B21" s="706"/>
      <c r="C21" s="706"/>
      <c r="D21" s="700" t="str">
        <f>IF(COUNT(D22,F22)&lt;2,"",TEXT(D22-F22,"○;●;△"))</f>
        <v>○</v>
      </c>
      <c r="E21" s="701"/>
      <c r="F21" s="702"/>
      <c r="G21" s="700" t="str">
        <f>IF(COUNT(G22,I22)&lt;2,"",TEXT(G22-I22,"○;●;△"))</f>
        <v>○</v>
      </c>
      <c r="H21" s="701"/>
      <c r="I21" s="702"/>
      <c r="J21" s="700" t="str">
        <f>IF(COUNT(J22,L22)&lt;2,"",TEXT(J22-L22,"○;●;△"))</f>
        <v>○</v>
      </c>
      <c r="K21" s="701"/>
      <c r="L21" s="702"/>
      <c r="M21" s="700" t="str">
        <f>IF(COUNT(M22,O22)&lt;2,"",TEXT(M22-O22,"○;●;△"))</f>
        <v>○</v>
      </c>
      <c r="N21" s="701"/>
      <c r="O21" s="702"/>
      <c r="P21" s="700" t="str">
        <f>IF(COUNT(P22,R22)&lt;2,"",TEXT(P22-R22,"○;●;△"))</f>
        <v>○</v>
      </c>
      <c r="Q21" s="701"/>
      <c r="R21" s="702"/>
      <c r="S21" s="699"/>
      <c r="T21" s="699"/>
      <c r="U21" s="699"/>
      <c r="V21" s="700" t="str">
        <f>IF(COUNT(V22,X22)&lt;2,"",TEXT(V22-X22,"○;●;△"))</f>
        <v>○</v>
      </c>
      <c r="W21" s="701"/>
      <c r="X21" s="702"/>
      <c r="Y21" s="703" t="str">
        <f>IF(COUNT(Y22,AA22)&lt;2,"",TEXT(Y22-AA22,"○;●;△"))</f>
        <v/>
      </c>
      <c r="Z21" s="704"/>
      <c r="AA21" s="705"/>
      <c r="AB21" s="700" t="str">
        <f>IF(COUNT(AB22,AD22)&lt;2,"",TEXT(AB22-AD22,"○;●;△"))</f>
        <v>○</v>
      </c>
      <c r="AC21" s="701"/>
      <c r="AD21" s="702"/>
      <c r="AE21" s="695">
        <f>AF21*3+AG21*1+AH21*0</f>
        <v>21</v>
      </c>
      <c r="AF21" s="694">
        <f>COUNTIF(D21:AD21,"○")</f>
        <v>7</v>
      </c>
      <c r="AG21" s="694">
        <f>COUNTIF(D21:AD21,"△")</f>
        <v>0</v>
      </c>
      <c r="AH21" s="694">
        <f>COUNTIF(D21:AD21,"●")</f>
        <v>0</v>
      </c>
      <c r="AI21" s="694">
        <f>SUM(D22,G22,J22,M22,P22,V22,Y22,AB22)</f>
        <v>18</v>
      </c>
      <c r="AJ21" s="694">
        <f>SUM(F22,I22,L22,O22,R22,X22,AA22,AD22)</f>
        <v>0</v>
      </c>
      <c r="AK21" s="707">
        <f>AI21-AJ21</f>
        <v>18</v>
      </c>
      <c r="AL21" s="694">
        <f>_xlfn.RANK.EQ(AM21,$AM$11:$AM$28,0)</f>
        <v>1</v>
      </c>
      <c r="AM21" s="61">
        <f>AE21*100+AK21*10+AI21*1</f>
        <v>2298</v>
      </c>
      <c r="AN21" s="62"/>
      <c r="AO21" s="60"/>
    </row>
    <row r="22" spans="1:41" ht="14.25" customHeight="1">
      <c r="A22" s="706"/>
      <c r="B22" s="706"/>
      <c r="C22" s="706"/>
      <c r="D22" s="7">
        <f>IF(U12="","",U12)</f>
        <v>2</v>
      </c>
      <c r="E22" s="8" t="s">
        <v>12</v>
      </c>
      <c r="F22" s="9">
        <f>IF(S12="","",S12)</f>
        <v>0</v>
      </c>
      <c r="G22" s="7">
        <f>IF(U14="","",U14)</f>
        <v>3</v>
      </c>
      <c r="H22" s="8" t="s">
        <v>12</v>
      </c>
      <c r="I22" s="9">
        <f>IF(S14="","",S14)</f>
        <v>0</v>
      </c>
      <c r="J22" s="7">
        <f>IF(U16="","",U16)</f>
        <v>2</v>
      </c>
      <c r="K22" s="8" t="s">
        <v>12</v>
      </c>
      <c r="L22" s="9">
        <f>IF(S16="","",S16)</f>
        <v>0</v>
      </c>
      <c r="M22" s="7">
        <f>IF(U18="","",U18)</f>
        <v>2</v>
      </c>
      <c r="N22" s="8" t="s">
        <v>12</v>
      </c>
      <c r="O22" s="9">
        <f>IF(S18="","",S18)</f>
        <v>0</v>
      </c>
      <c r="P22" s="7">
        <f>IF(U20="","",U20)</f>
        <v>1</v>
      </c>
      <c r="Q22" s="8" t="s">
        <v>12</v>
      </c>
      <c r="R22" s="9">
        <f>IF(S20="","",S20)</f>
        <v>0</v>
      </c>
      <c r="S22" s="699"/>
      <c r="T22" s="699"/>
      <c r="U22" s="699"/>
      <c r="V22" s="4">
        <f>'第３節　苫小牧会場 '!Z9</f>
        <v>4</v>
      </c>
      <c r="W22" s="5" t="s">
        <v>12</v>
      </c>
      <c r="X22" s="6">
        <f>'第３節　苫小牧会場 '!Q9</f>
        <v>0</v>
      </c>
      <c r="Y22" s="346"/>
      <c r="Z22" s="350" t="s">
        <v>12</v>
      </c>
      <c r="AA22" s="347"/>
      <c r="AB22" s="4">
        <f>'第９節　TOMASEI会場'!Q24</f>
        <v>4</v>
      </c>
      <c r="AC22" s="5" t="s">
        <v>12</v>
      </c>
      <c r="AD22" s="6">
        <f>'第９節　TOMASEI会場'!Y24</f>
        <v>0</v>
      </c>
      <c r="AE22" s="695"/>
      <c r="AF22" s="694"/>
      <c r="AG22" s="694"/>
      <c r="AH22" s="694"/>
      <c r="AI22" s="694"/>
      <c r="AJ22" s="694"/>
      <c r="AK22" s="707"/>
      <c r="AL22" s="694"/>
      <c r="AM22" s="61"/>
      <c r="AN22" s="62"/>
      <c r="AO22" s="60"/>
    </row>
    <row r="23" spans="1:41" ht="14.25" customHeight="1">
      <c r="A23" s="711" t="s">
        <v>37</v>
      </c>
      <c r="B23" s="712"/>
      <c r="C23" s="713"/>
      <c r="D23" s="700" t="str">
        <f>IF(COUNT(D24,F24)&lt;2,"",TEXT(D24-F24,"○;●;△"))</f>
        <v>●</v>
      </c>
      <c r="E23" s="701"/>
      <c r="F23" s="702"/>
      <c r="G23" s="700" t="str">
        <f>IF(COUNT(G24,I24)&lt;2,"",TEXT(G24-I24,"○;●;△"))</f>
        <v>○</v>
      </c>
      <c r="H23" s="701"/>
      <c r="I23" s="702"/>
      <c r="J23" s="703" t="str">
        <f>IF(COUNT(J24,L24)&lt;2,"",TEXT(J24-L24,"○;●;△"))</f>
        <v/>
      </c>
      <c r="K23" s="704"/>
      <c r="L23" s="705"/>
      <c r="M23" s="700" t="str">
        <f>IF(COUNT(M24,O24)&lt;2,"",TEXT(M24-O24,"○;●;△"))</f>
        <v>●</v>
      </c>
      <c r="N23" s="701"/>
      <c r="O23" s="702"/>
      <c r="P23" s="700" t="str">
        <f>IF(COUNT(P24,R24)&lt;2,"",TEXT(P24-R24,"○;●;△"))</f>
        <v>○</v>
      </c>
      <c r="Q23" s="701"/>
      <c r="R23" s="702"/>
      <c r="S23" s="700" t="str">
        <f>IF(COUNT(S24,U24)&lt;2,"",TEXT(S24-U24,"○;●;△"))</f>
        <v>●</v>
      </c>
      <c r="T23" s="701"/>
      <c r="U23" s="702"/>
      <c r="V23" s="699"/>
      <c r="W23" s="699"/>
      <c r="X23" s="699"/>
      <c r="Y23" s="700" t="str">
        <f>IF(COUNT(Y24,AA24)&lt;2,"",TEXT(Y24-AA24,"○;●;△"))</f>
        <v>●</v>
      </c>
      <c r="Z23" s="701"/>
      <c r="AA23" s="702"/>
      <c r="AB23" s="700" t="str">
        <f>IF(COUNT(AB24,AD24)&lt;2,"",TEXT(AB24-AD24,"○;●;△"))</f>
        <v>●</v>
      </c>
      <c r="AC23" s="701"/>
      <c r="AD23" s="702"/>
      <c r="AE23" s="695">
        <f>AF23*3+AG23*1+AH23*0</f>
        <v>6</v>
      </c>
      <c r="AF23" s="694">
        <f>COUNTIF(D23:AD23,"○")</f>
        <v>2</v>
      </c>
      <c r="AG23" s="694">
        <f>COUNTIF(D23:AD23,"△")</f>
        <v>0</v>
      </c>
      <c r="AH23" s="694">
        <f>COUNTIF(D23:AD23,"●")</f>
        <v>5</v>
      </c>
      <c r="AI23" s="694">
        <f>SUM(D24,G24,J24,M24,P24,S24,Y24,AB24)</f>
        <v>4</v>
      </c>
      <c r="AJ23" s="694">
        <f>SUM(F24,I24,L24,O24,R24,U24,AA24,AD24)</f>
        <v>20</v>
      </c>
      <c r="AK23" s="707">
        <f>AI23-AJ23</f>
        <v>-16</v>
      </c>
      <c r="AL23" s="694">
        <f>_xlfn.RANK.EQ(AM23,$AM$11:$AM$28,0)</f>
        <v>7</v>
      </c>
      <c r="AM23" s="61">
        <f>AE23*100+AK23*10+AI23*1</f>
        <v>444</v>
      </c>
      <c r="AN23" s="62"/>
      <c r="AO23" s="60"/>
    </row>
    <row r="24" spans="1:41" ht="14.25" customHeight="1">
      <c r="A24" s="714"/>
      <c r="B24" s="715"/>
      <c r="C24" s="716"/>
      <c r="D24" s="7">
        <f>IF(X12="","",X12)</f>
        <v>0</v>
      </c>
      <c r="E24" s="8" t="s">
        <v>12</v>
      </c>
      <c r="F24" s="9">
        <f>IF(V12="","",V12)</f>
        <v>4</v>
      </c>
      <c r="G24" s="7">
        <f>IF(X14="","",X14)</f>
        <v>3</v>
      </c>
      <c r="H24" s="8" t="s">
        <v>12</v>
      </c>
      <c r="I24" s="9">
        <f>IF(V14="","",V14)</f>
        <v>0</v>
      </c>
      <c r="J24" s="348" t="str">
        <f>IF(X16="","",X16)</f>
        <v/>
      </c>
      <c r="K24" s="351" t="s">
        <v>12</v>
      </c>
      <c r="L24" s="349" t="str">
        <f>IF(V16="","",V16)</f>
        <v/>
      </c>
      <c r="M24" s="7">
        <f>IF(X18="","",X18)</f>
        <v>0</v>
      </c>
      <c r="N24" s="8" t="s">
        <v>12</v>
      </c>
      <c r="O24" s="9">
        <f>IF(V18="","",V18)</f>
        <v>8</v>
      </c>
      <c r="P24" s="7">
        <f>IF(X20="","",X20)</f>
        <v>1</v>
      </c>
      <c r="Q24" s="8" t="s">
        <v>12</v>
      </c>
      <c r="R24" s="9">
        <f>IF(V20="","",V20)</f>
        <v>0</v>
      </c>
      <c r="S24" s="7">
        <f>IF(X22="","",X22)</f>
        <v>0</v>
      </c>
      <c r="T24" s="8" t="s">
        <v>12</v>
      </c>
      <c r="U24" s="9">
        <f>IF(V22="","",V22)</f>
        <v>4</v>
      </c>
      <c r="V24" s="699"/>
      <c r="W24" s="699"/>
      <c r="X24" s="699"/>
      <c r="Y24" s="4">
        <f>'第7節　大沼トルナーレ'!Y24</f>
        <v>0</v>
      </c>
      <c r="Z24" s="5" t="s">
        <v>12</v>
      </c>
      <c r="AA24" s="6">
        <f>'第7節　大沼トルナーレ'!Q24</f>
        <v>3</v>
      </c>
      <c r="AB24" s="4">
        <f>'第６節　大滝・伊達'!Q19</f>
        <v>0</v>
      </c>
      <c r="AC24" s="5" t="s">
        <v>12</v>
      </c>
      <c r="AD24" s="6">
        <f>'第６節　大滝・伊達'!Z19</f>
        <v>1</v>
      </c>
      <c r="AE24" s="695"/>
      <c r="AF24" s="694"/>
      <c r="AG24" s="694"/>
      <c r="AH24" s="694"/>
      <c r="AI24" s="694"/>
      <c r="AJ24" s="694"/>
      <c r="AK24" s="707"/>
      <c r="AL24" s="694"/>
      <c r="AM24" s="61"/>
      <c r="AN24" s="62"/>
      <c r="AO24" s="60"/>
    </row>
    <row r="25" spans="1:41" ht="14.25" customHeight="1">
      <c r="A25" s="706" t="s">
        <v>38</v>
      </c>
      <c r="B25" s="706"/>
      <c r="C25" s="706"/>
      <c r="D25" s="700" t="str">
        <f>IF(COUNT(D26,F26)&lt;2,"",TEXT(D26-F26,"○;●;△"))</f>
        <v>●</v>
      </c>
      <c r="E25" s="701"/>
      <c r="F25" s="702"/>
      <c r="G25" s="700" t="str">
        <f>IF(COUNT(G26,I26)&lt;2,"",TEXT(G26-I26,"○;●;△"))</f>
        <v>○</v>
      </c>
      <c r="H25" s="701"/>
      <c r="I25" s="702"/>
      <c r="J25" s="700" t="str">
        <f>IF(COUNT(J26,L26)&lt;2,"",TEXT(J26-L26,"○;●;△"))</f>
        <v>○</v>
      </c>
      <c r="K25" s="701"/>
      <c r="L25" s="702"/>
      <c r="M25" s="700" t="str">
        <f>IF(COUNT(M26,O26)&lt;2,"",TEXT(M26-O26,"○;●;△"))</f>
        <v>●</v>
      </c>
      <c r="N25" s="701"/>
      <c r="O25" s="702"/>
      <c r="P25" s="700" t="str">
        <f>IF(COUNT(P26,R26)&lt;2,"",TEXT(P26-R26,"○;●;△"))</f>
        <v>○</v>
      </c>
      <c r="Q25" s="701"/>
      <c r="R25" s="702"/>
      <c r="S25" s="703" t="str">
        <f>IF(COUNT(S26,U26)&lt;2,"",TEXT(S26-U26,"○;●;△"))</f>
        <v/>
      </c>
      <c r="T25" s="704"/>
      <c r="U25" s="705"/>
      <c r="V25" s="700" t="str">
        <f>IF(COUNT(V26,X26)&lt;2,"",TEXT(V26-X26,"○;●;△"))</f>
        <v>○</v>
      </c>
      <c r="W25" s="701"/>
      <c r="X25" s="702"/>
      <c r="Y25" s="699"/>
      <c r="Z25" s="699"/>
      <c r="AA25" s="699"/>
      <c r="AB25" s="700" t="str">
        <f>IF(COUNT(AB26,AD26)&lt;2,"",TEXT(AB26-AD26,"○;●;△"))</f>
        <v>○</v>
      </c>
      <c r="AC25" s="701"/>
      <c r="AD25" s="702"/>
      <c r="AE25" s="695">
        <f>AF25*3+AG25*1+AH25*0</f>
        <v>15</v>
      </c>
      <c r="AF25" s="694">
        <f>COUNTIF(D25:AD25,"○")</f>
        <v>5</v>
      </c>
      <c r="AG25" s="694">
        <f>COUNTIF(D25:AD25,"△")</f>
        <v>0</v>
      </c>
      <c r="AH25" s="694">
        <f>COUNTIF(D25:AD25,"●")</f>
        <v>2</v>
      </c>
      <c r="AI25" s="694">
        <f>SUM(D26,G26,J26,M26,P26,S26,V26,AB26)</f>
        <v>13</v>
      </c>
      <c r="AJ25" s="694">
        <f>SUM(F26,I26,L26,O26,R26,U26,X26,AD26)</f>
        <v>7</v>
      </c>
      <c r="AK25" s="707">
        <f>AI25-AJ25</f>
        <v>6</v>
      </c>
      <c r="AL25" s="694">
        <f>_xlfn.RANK.EQ(AM25,$AM$11:$AM$28,0)</f>
        <v>4</v>
      </c>
      <c r="AM25" s="61">
        <f>AE25*100+AK25*10+AI25*1</f>
        <v>1573</v>
      </c>
      <c r="AN25" s="62"/>
      <c r="AO25" s="60"/>
    </row>
    <row r="26" spans="1:41" ht="14.25" customHeight="1">
      <c r="A26" s="706"/>
      <c r="B26" s="706"/>
      <c r="C26" s="706"/>
      <c r="D26" s="7">
        <f>IF(AA12="","",AA12)</f>
        <v>0</v>
      </c>
      <c r="E26" s="8" t="s">
        <v>12</v>
      </c>
      <c r="F26" s="9">
        <f>IF(Y12="","",Y12)</f>
        <v>1</v>
      </c>
      <c r="G26" s="7">
        <f>IF(AA14="","",AA14)</f>
        <v>2</v>
      </c>
      <c r="H26" s="8" t="s">
        <v>12</v>
      </c>
      <c r="I26" s="9">
        <f>IF(Y14="","",Y14)</f>
        <v>0</v>
      </c>
      <c r="J26" s="7">
        <f>IF(AA16="","",AA16)</f>
        <v>2</v>
      </c>
      <c r="K26" s="8" t="s">
        <v>12</v>
      </c>
      <c r="L26" s="9">
        <f>IF(Y16="","",Y16)</f>
        <v>0</v>
      </c>
      <c r="M26" s="7">
        <f>IF(AA18="","",AA18)</f>
        <v>0</v>
      </c>
      <c r="N26" s="8" t="s">
        <v>12</v>
      </c>
      <c r="O26" s="9">
        <f>IF(Y18="","",Y18)</f>
        <v>5</v>
      </c>
      <c r="P26" s="7">
        <f>IF(AA20="","",AA20)</f>
        <v>3</v>
      </c>
      <c r="Q26" s="8" t="s">
        <v>12</v>
      </c>
      <c r="R26" s="9">
        <f>IF(Y20="","",Y20)</f>
        <v>0</v>
      </c>
      <c r="S26" s="348" t="str">
        <f>IF(AA22="","",AA22)</f>
        <v/>
      </c>
      <c r="T26" s="351" t="s">
        <v>12</v>
      </c>
      <c r="U26" s="349" t="str">
        <f>IF(Y22="","",Y22)</f>
        <v/>
      </c>
      <c r="V26" s="7">
        <f>IF(AA24="","",AA24)</f>
        <v>3</v>
      </c>
      <c r="W26" s="8" t="s">
        <v>12</v>
      </c>
      <c r="X26" s="9">
        <f>IF(Y24="","",Y24)</f>
        <v>0</v>
      </c>
      <c r="Y26" s="699"/>
      <c r="Z26" s="699"/>
      <c r="AA26" s="699"/>
      <c r="AB26" s="4">
        <f>'第8節　勇払・リーフラス会場'!Y14</f>
        <v>3</v>
      </c>
      <c r="AC26" s="5" t="s">
        <v>12</v>
      </c>
      <c r="AD26" s="6">
        <f>'第8節　勇払・リーフラス会場'!Q14</f>
        <v>1</v>
      </c>
      <c r="AE26" s="695"/>
      <c r="AF26" s="694"/>
      <c r="AG26" s="694"/>
      <c r="AH26" s="694"/>
      <c r="AI26" s="694"/>
      <c r="AJ26" s="694"/>
      <c r="AK26" s="707"/>
      <c r="AL26" s="694"/>
      <c r="AM26" s="61"/>
      <c r="AN26" s="62"/>
      <c r="AO26" s="60"/>
    </row>
    <row r="27" spans="1:41" ht="14.25" customHeight="1">
      <c r="A27" s="706" t="s">
        <v>24</v>
      </c>
      <c r="B27" s="706"/>
      <c r="C27" s="706"/>
      <c r="D27" s="700" t="str">
        <f>IF(COUNT(D28,F28)&lt;2,"",TEXT(D28-F28,"○;●;△"))</f>
        <v>●</v>
      </c>
      <c r="E27" s="701"/>
      <c r="F27" s="702"/>
      <c r="G27" s="700" t="str">
        <f>IF(COUNT(G28,I28)&lt;2,"",TEXT(G28-I28,"○;●;△"))</f>
        <v>○</v>
      </c>
      <c r="H27" s="701"/>
      <c r="I27" s="702"/>
      <c r="J27" s="700" t="str">
        <f>IF(COUNT(J28,L28)&lt;2,"",TEXT(J28-L28,"○;●;△"))</f>
        <v>●</v>
      </c>
      <c r="K27" s="701"/>
      <c r="L27" s="702"/>
      <c r="M27" s="703" t="str">
        <f>IF(COUNT(M28,O28)&lt;2,"",TEXT(M28-O28,"○;●;△"))</f>
        <v/>
      </c>
      <c r="N27" s="704"/>
      <c r="O27" s="705"/>
      <c r="P27" s="700" t="str">
        <f>IF(COUNT(P28,R28)&lt;2,"",TEXT(P28-R28,"○;●;△"))</f>
        <v>△</v>
      </c>
      <c r="Q27" s="701"/>
      <c r="R27" s="702"/>
      <c r="S27" s="700" t="str">
        <f>IF(COUNT(S28,U28)&lt;2,"",TEXT(S28-U28,"○;●;△"))</f>
        <v>●</v>
      </c>
      <c r="T27" s="701"/>
      <c r="U27" s="702"/>
      <c r="V27" s="700" t="str">
        <f>IF(COUNT(V28,X28)&lt;2,"",TEXT(V28-X28,"○;●;△"))</f>
        <v>○</v>
      </c>
      <c r="W27" s="701"/>
      <c r="X27" s="702"/>
      <c r="Y27" s="700" t="str">
        <f>IF(COUNT(Y28,AA28)&lt;2,"",TEXT(Y28-AA28,"○;●;△"))</f>
        <v>●</v>
      </c>
      <c r="Z27" s="701"/>
      <c r="AA27" s="702"/>
      <c r="AB27" s="699"/>
      <c r="AC27" s="699"/>
      <c r="AD27" s="699"/>
      <c r="AE27" s="695">
        <f>AF27*3+AG27*1+AH27*0</f>
        <v>7</v>
      </c>
      <c r="AF27" s="694">
        <f>COUNTIF(D27:AD27,"○")</f>
        <v>2</v>
      </c>
      <c r="AG27" s="694">
        <f>COUNTIF(D27:AD27,"△")</f>
        <v>1</v>
      </c>
      <c r="AH27" s="694">
        <f>COUNTIF(D27:AD27,"●")</f>
        <v>4</v>
      </c>
      <c r="AI27" s="694">
        <f>SUM(D28,G28,J28,M28,P28,S28,V28,Y28)</f>
        <v>6</v>
      </c>
      <c r="AJ27" s="694">
        <f>SUM(F28,I28,L28,O28,R28,U28,X28,AA28)</f>
        <v>15</v>
      </c>
      <c r="AK27" s="707">
        <f>AI27-AJ27</f>
        <v>-9</v>
      </c>
      <c r="AL27" s="694">
        <f>_xlfn.RANK.EQ(AM27,$AM$11:$AM$28,0)</f>
        <v>6</v>
      </c>
      <c r="AM27" s="61">
        <f>AE27*100+AK27*10+AI27*1</f>
        <v>616</v>
      </c>
      <c r="AN27" s="60"/>
      <c r="AO27" s="60"/>
    </row>
    <row r="28" spans="1:41" ht="14.25" customHeight="1">
      <c r="A28" s="706"/>
      <c r="B28" s="706"/>
      <c r="C28" s="706"/>
      <c r="D28" s="7">
        <f>IF(AD12="","",AD12)</f>
        <v>0</v>
      </c>
      <c r="E28" s="8" t="s">
        <v>12</v>
      </c>
      <c r="F28" s="9">
        <f>IF(AB12="","",AB12)</f>
        <v>5</v>
      </c>
      <c r="G28" s="7">
        <f>IF(AD14="","",AD14)</f>
        <v>3</v>
      </c>
      <c r="H28" s="8" t="s">
        <v>12</v>
      </c>
      <c r="I28" s="9">
        <f>IF(AB14="","",AB14)</f>
        <v>0</v>
      </c>
      <c r="J28" s="7">
        <f>IF(AD16="","",AD16)</f>
        <v>0</v>
      </c>
      <c r="K28" s="8" t="s">
        <v>12</v>
      </c>
      <c r="L28" s="9">
        <f>IF(AB16="","",AB16)</f>
        <v>2</v>
      </c>
      <c r="M28" s="348" t="str">
        <f>IF(AD18="","",AD18)</f>
        <v/>
      </c>
      <c r="N28" s="351" t="s">
        <v>12</v>
      </c>
      <c r="O28" s="349" t="str">
        <f>IF(AB18="","",AB18)</f>
        <v/>
      </c>
      <c r="P28" s="7">
        <f>IF(AD20="","",AD20)</f>
        <v>1</v>
      </c>
      <c r="Q28" s="8" t="s">
        <v>12</v>
      </c>
      <c r="R28" s="9">
        <f>IF(AB20="","",AB20)</f>
        <v>1</v>
      </c>
      <c r="S28" s="7">
        <f>IF(AD22="","",AD22)</f>
        <v>0</v>
      </c>
      <c r="T28" s="8" t="s">
        <v>12</v>
      </c>
      <c r="U28" s="9">
        <f>IF(AB22="","",AB22)</f>
        <v>4</v>
      </c>
      <c r="V28" s="7">
        <f>IF(AD24="","",AD24)</f>
        <v>1</v>
      </c>
      <c r="W28" s="8" t="s">
        <v>12</v>
      </c>
      <c r="X28" s="9">
        <f>IF(AB24="","",AB24)</f>
        <v>0</v>
      </c>
      <c r="Y28" s="7">
        <f>IF(AD26="","",AD26)</f>
        <v>1</v>
      </c>
      <c r="Z28" s="8" t="s">
        <v>12</v>
      </c>
      <c r="AA28" s="9">
        <f>IF(AB26="","",AB26)</f>
        <v>3</v>
      </c>
      <c r="AB28" s="699"/>
      <c r="AC28" s="699"/>
      <c r="AD28" s="699"/>
      <c r="AE28" s="695"/>
      <c r="AF28" s="694"/>
      <c r="AG28" s="694"/>
      <c r="AH28" s="694"/>
      <c r="AI28" s="694"/>
      <c r="AJ28" s="694"/>
      <c r="AK28" s="707"/>
      <c r="AL28" s="694"/>
      <c r="AM28" s="61"/>
      <c r="AN28" s="60"/>
      <c r="AO28" s="60"/>
    </row>
    <row r="29" spans="1:41" ht="14.25" customHeight="1">
      <c r="A29" s="316"/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316"/>
      <c r="N29" s="316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  <c r="AJ29" s="316"/>
      <c r="AK29" s="316"/>
      <c r="AL29" s="316"/>
    </row>
    <row r="30" spans="1:41" ht="14.25" customHeight="1"/>
    <row r="31" spans="1:41" ht="14.25" customHeight="1">
      <c r="A31" s="56" t="s">
        <v>28</v>
      </c>
    </row>
    <row r="32" spans="1:41" ht="14.25" customHeight="1">
      <c r="A32" s="730"/>
      <c r="B32" s="730"/>
      <c r="C32" s="730"/>
      <c r="D32" s="706" t="str">
        <f>A35</f>
        <v>函館四十雀40</v>
      </c>
      <c r="E32" s="706"/>
      <c r="F32" s="706"/>
      <c r="G32" s="706" t="str">
        <f>A39</f>
        <v>桧山シニア50</v>
      </c>
      <c r="H32" s="706"/>
      <c r="I32" s="706"/>
      <c r="J32" s="706" t="str">
        <f>A43</f>
        <v>伊達登別  　四十雀50</v>
      </c>
      <c r="K32" s="706"/>
      <c r="L32" s="706"/>
      <c r="M32" s="706" t="str">
        <f>A47</f>
        <v>室蘭シニア50</v>
      </c>
      <c r="N32" s="706"/>
      <c r="O32" s="706"/>
      <c r="P32" s="706" t="str">
        <f>A51</f>
        <v>苫小牧  　　シニア50</v>
      </c>
      <c r="Q32" s="706"/>
      <c r="R32" s="706"/>
      <c r="S32" s="706" t="str">
        <f>A55</f>
        <v>NEO50</v>
      </c>
      <c r="T32" s="706"/>
      <c r="U32" s="706"/>
      <c r="V32" s="703" t="s">
        <v>15</v>
      </c>
      <c r="W32" s="704"/>
      <c r="X32" s="705"/>
      <c r="Y32" s="703" t="s">
        <v>13</v>
      </c>
      <c r="Z32" s="705"/>
      <c r="AA32" s="703" t="s">
        <v>14</v>
      </c>
      <c r="AB32" s="705"/>
      <c r="AC32" s="703" t="s">
        <v>16</v>
      </c>
      <c r="AD32" s="705"/>
      <c r="AE32" s="725" t="s">
        <v>17</v>
      </c>
      <c r="AF32" s="725" t="s">
        <v>18</v>
      </c>
      <c r="AG32" s="725" t="s">
        <v>19</v>
      </c>
      <c r="AH32" s="725" t="s">
        <v>20</v>
      </c>
      <c r="AI32" s="63"/>
    </row>
    <row r="33" spans="1:35" ht="14.25" customHeight="1">
      <c r="A33" s="730"/>
      <c r="B33" s="730"/>
      <c r="C33" s="730"/>
      <c r="D33" s="706"/>
      <c r="E33" s="706"/>
      <c r="F33" s="706"/>
      <c r="G33" s="706"/>
      <c r="H33" s="706"/>
      <c r="I33" s="706"/>
      <c r="J33" s="706"/>
      <c r="K33" s="706"/>
      <c r="L33" s="706"/>
      <c r="M33" s="706"/>
      <c r="N33" s="706"/>
      <c r="O33" s="706"/>
      <c r="P33" s="706"/>
      <c r="Q33" s="706"/>
      <c r="R33" s="706"/>
      <c r="S33" s="706"/>
      <c r="T33" s="706"/>
      <c r="U33" s="706"/>
      <c r="V33" s="721"/>
      <c r="W33" s="728"/>
      <c r="X33" s="722"/>
      <c r="Y33" s="721"/>
      <c r="Z33" s="722"/>
      <c r="AA33" s="721"/>
      <c r="AB33" s="722"/>
      <c r="AC33" s="721"/>
      <c r="AD33" s="722"/>
      <c r="AE33" s="726"/>
      <c r="AF33" s="726"/>
      <c r="AG33" s="726"/>
      <c r="AH33" s="726"/>
      <c r="AI33" s="63"/>
    </row>
    <row r="34" spans="1:35" ht="14.25" customHeight="1">
      <c r="A34" s="730"/>
      <c r="B34" s="730"/>
      <c r="C34" s="730"/>
      <c r="D34" s="706"/>
      <c r="E34" s="706"/>
      <c r="F34" s="706"/>
      <c r="G34" s="706"/>
      <c r="H34" s="706"/>
      <c r="I34" s="706"/>
      <c r="J34" s="706"/>
      <c r="K34" s="706"/>
      <c r="L34" s="706"/>
      <c r="M34" s="706"/>
      <c r="N34" s="706"/>
      <c r="O34" s="706"/>
      <c r="P34" s="706"/>
      <c r="Q34" s="706"/>
      <c r="R34" s="706"/>
      <c r="S34" s="706"/>
      <c r="T34" s="706"/>
      <c r="U34" s="706"/>
      <c r="V34" s="723"/>
      <c r="W34" s="729"/>
      <c r="X34" s="724"/>
      <c r="Y34" s="723"/>
      <c r="Z34" s="724"/>
      <c r="AA34" s="723"/>
      <c r="AB34" s="724"/>
      <c r="AC34" s="723"/>
      <c r="AD34" s="724"/>
      <c r="AE34" s="727"/>
      <c r="AF34" s="727"/>
      <c r="AG34" s="727"/>
      <c r="AH34" s="727"/>
      <c r="AI34" s="63"/>
    </row>
    <row r="35" spans="1:35" ht="14.25" customHeight="1">
      <c r="A35" s="711" t="s">
        <v>21</v>
      </c>
      <c r="B35" s="712"/>
      <c r="C35" s="713"/>
      <c r="D35" s="699"/>
      <c r="E35" s="699"/>
      <c r="F35" s="699"/>
      <c r="G35" s="700" t="str">
        <f>IF(COUNT(G36,I36)&lt;2,"",TEXT(G36-I36,"○;●;△"))</f>
        <v>△</v>
      </c>
      <c r="H35" s="701"/>
      <c r="I35" s="702"/>
      <c r="J35" s="700" t="str">
        <f>IF(COUNT(J36,L36)&lt;2,"",TEXT(J36-L36,"○;●;△"))</f>
        <v>○</v>
      </c>
      <c r="K35" s="701"/>
      <c r="L35" s="702"/>
      <c r="M35" s="700" t="str">
        <f>IF(COUNT(M36,O36)&lt;2,"",TEXT(M36-O36,"○;●;△"))</f>
        <v>●</v>
      </c>
      <c r="N35" s="701"/>
      <c r="O35" s="702"/>
      <c r="P35" s="700" t="str">
        <f>IF(COUNT(P36,R36)&lt;2,"",TEXT(P36-R36,"○;●;△"))</f>
        <v>△</v>
      </c>
      <c r="Q35" s="701"/>
      <c r="R35" s="702"/>
      <c r="S35" s="700" t="str">
        <f>IF(COUNT(S36,U36)&lt;2,"",TEXT(S36-U36,"○;●;△"))</f>
        <v>●</v>
      </c>
      <c r="T35" s="701"/>
      <c r="U35" s="702"/>
      <c r="V35" s="695">
        <f>Y35*3+AA35*1+AC35*0</f>
        <v>8</v>
      </c>
      <c r="W35" s="695"/>
      <c r="X35" s="695"/>
      <c r="Y35" s="700">
        <f>COUNTIF(D35:U38,"○")</f>
        <v>2</v>
      </c>
      <c r="Z35" s="702"/>
      <c r="AA35" s="700">
        <f>COUNTIF(D35:U38,"△")</f>
        <v>2</v>
      </c>
      <c r="AB35" s="702"/>
      <c r="AC35" s="700">
        <f>COUNTIF(D35:U38,"●")</f>
        <v>4</v>
      </c>
      <c r="AD35" s="702"/>
      <c r="AE35" s="733">
        <f>SUM(G36,J36,M36,P36,S36,G38,J38,M38,P38,S38)</f>
        <v>9</v>
      </c>
      <c r="AF35" s="733">
        <f>SUM(I36,L36,O36,R36,U36,I38,L38,O38,R38,U38)</f>
        <v>14</v>
      </c>
      <c r="AG35" s="696">
        <f>AE35-AF35</f>
        <v>-5</v>
      </c>
      <c r="AH35" s="733">
        <f>_xlfn.RANK.EQ(AI35,$AI$35:$AI$58,0)</f>
        <v>5</v>
      </c>
      <c r="AI35" s="693">
        <f>V35*100+AG35*10+AE35*1</f>
        <v>759</v>
      </c>
    </row>
    <row r="36" spans="1:35" ht="14.25" customHeight="1">
      <c r="A36" s="714"/>
      <c r="B36" s="715"/>
      <c r="C36" s="716"/>
      <c r="D36" s="699"/>
      <c r="E36" s="699"/>
      <c r="F36" s="699"/>
      <c r="G36" s="10">
        <f>'第５節　大沼トルナーレ'!Q39</f>
        <v>1</v>
      </c>
      <c r="H36" s="11" t="s">
        <v>12</v>
      </c>
      <c r="I36" s="12">
        <f>'第５節　大沼トルナーレ'!Z39</f>
        <v>1</v>
      </c>
      <c r="J36" s="10">
        <f>'第４節　苫小牧・八雲会場'!Q44</f>
        <v>3</v>
      </c>
      <c r="K36" s="11" t="s">
        <v>12</v>
      </c>
      <c r="L36" s="12">
        <f>'第４節　苫小牧・八雲会場'!Z44</f>
        <v>0</v>
      </c>
      <c r="M36" s="10">
        <f>'第2節代替節　伊達会場'!Z39</f>
        <v>1</v>
      </c>
      <c r="N36" s="11" t="s">
        <v>12</v>
      </c>
      <c r="O36" s="12">
        <f>'第2節代替節　伊達会場'!Q39</f>
        <v>2</v>
      </c>
      <c r="P36" s="10">
        <f>'第６節　大滝・伊達'!Z39</f>
        <v>1</v>
      </c>
      <c r="Q36" s="11" t="s">
        <v>12</v>
      </c>
      <c r="R36" s="12">
        <f>'第６節　大滝・伊達'!Q39</f>
        <v>1</v>
      </c>
      <c r="S36" s="10">
        <f>'第１節　室蘭会場'!Z39</f>
        <v>0</v>
      </c>
      <c r="T36" s="11" t="s">
        <v>12</v>
      </c>
      <c r="U36" s="12">
        <f>'第１節　室蘭会場'!Q39</f>
        <v>4</v>
      </c>
      <c r="V36" s="695"/>
      <c r="W36" s="695"/>
      <c r="X36" s="695"/>
      <c r="Y36" s="708"/>
      <c r="Z36" s="710"/>
      <c r="AA36" s="708"/>
      <c r="AB36" s="710"/>
      <c r="AC36" s="708"/>
      <c r="AD36" s="710"/>
      <c r="AE36" s="734"/>
      <c r="AF36" s="734"/>
      <c r="AG36" s="697"/>
      <c r="AH36" s="734"/>
      <c r="AI36" s="693"/>
    </row>
    <row r="37" spans="1:35" ht="14.25" customHeight="1">
      <c r="A37" s="714"/>
      <c r="B37" s="715"/>
      <c r="C37" s="716"/>
      <c r="D37" s="699"/>
      <c r="E37" s="699"/>
      <c r="F37" s="699"/>
      <c r="G37" s="721" t="str">
        <f>IF(COUNT(G38,I38)&lt;2,"",TEXT(G38-I38,"○;●;△"))</f>
        <v/>
      </c>
      <c r="H37" s="728"/>
      <c r="I37" s="722"/>
      <c r="J37" s="708" t="str">
        <f>IF(COUNT(J38,L38)&lt;2,"",TEXT(J38-L38,"○;●;△"))</f>
        <v>●</v>
      </c>
      <c r="K37" s="709"/>
      <c r="L37" s="710"/>
      <c r="M37" s="708" t="str">
        <f>IF(COUNT(M38,O38)&lt;2,"",TEXT(M38-O38,"○;●;△"))</f>
        <v>○</v>
      </c>
      <c r="N37" s="709"/>
      <c r="O37" s="710"/>
      <c r="P37" s="721" t="str">
        <f>IF(COUNT(P38,R38)&lt;2,"",TEXT(P38-R38,"○;●;△"))</f>
        <v/>
      </c>
      <c r="Q37" s="728"/>
      <c r="R37" s="722"/>
      <c r="S37" s="708" t="str">
        <f>IF(COUNT(S38,U38)&lt;2,"",TEXT(S38-U38,"○;●;△"))</f>
        <v>●</v>
      </c>
      <c r="T37" s="709"/>
      <c r="U37" s="710"/>
      <c r="V37" s="695"/>
      <c r="W37" s="695"/>
      <c r="X37" s="695"/>
      <c r="Y37" s="708"/>
      <c r="Z37" s="710"/>
      <c r="AA37" s="708"/>
      <c r="AB37" s="710"/>
      <c r="AC37" s="708"/>
      <c r="AD37" s="710"/>
      <c r="AE37" s="734"/>
      <c r="AF37" s="734"/>
      <c r="AG37" s="697"/>
      <c r="AH37" s="734"/>
      <c r="AI37" s="693"/>
    </row>
    <row r="38" spans="1:35" ht="14.25" customHeight="1">
      <c r="A38" s="714"/>
      <c r="B38" s="715"/>
      <c r="C38" s="716"/>
      <c r="D38" s="699"/>
      <c r="E38" s="699"/>
      <c r="F38" s="699"/>
      <c r="G38" s="346"/>
      <c r="H38" s="350" t="s">
        <v>12</v>
      </c>
      <c r="I38" s="347"/>
      <c r="J38" s="4">
        <f>'第９節　TOMASEI会場'!Y44</f>
        <v>0</v>
      </c>
      <c r="K38" s="5" t="s">
        <v>12</v>
      </c>
      <c r="L38" s="6">
        <f>'第９節　TOMASEI会場'!Q44</f>
        <v>1</v>
      </c>
      <c r="M38" s="4">
        <f>'第8節　勇払・リーフラス会場'!Q39</f>
        <v>3</v>
      </c>
      <c r="N38" s="5" t="s">
        <v>12</v>
      </c>
      <c r="O38" s="6">
        <f>'第8節　勇払・リーフラス会場'!Y39</f>
        <v>2</v>
      </c>
      <c r="P38" s="346"/>
      <c r="Q38" s="350" t="s">
        <v>12</v>
      </c>
      <c r="R38" s="347"/>
      <c r="S38" s="4">
        <f>'第7節　大沼トルナーレ'!Q39</f>
        <v>0</v>
      </c>
      <c r="T38" s="5" t="s">
        <v>12</v>
      </c>
      <c r="U38" s="6">
        <f>'第7節　大沼トルナーレ'!Y39</f>
        <v>3</v>
      </c>
      <c r="V38" s="695"/>
      <c r="W38" s="695"/>
      <c r="X38" s="695"/>
      <c r="Y38" s="731"/>
      <c r="Z38" s="732"/>
      <c r="AA38" s="731"/>
      <c r="AB38" s="732"/>
      <c r="AC38" s="731"/>
      <c r="AD38" s="732"/>
      <c r="AE38" s="735"/>
      <c r="AF38" s="735"/>
      <c r="AG38" s="698"/>
      <c r="AH38" s="735"/>
      <c r="AI38" s="693"/>
    </row>
    <row r="39" spans="1:35" ht="14.25" customHeight="1">
      <c r="A39" s="706" t="s">
        <v>31</v>
      </c>
      <c r="B39" s="706"/>
      <c r="C39" s="706"/>
      <c r="D39" s="700" t="str">
        <f>IF(COUNT(D40,F40)&lt;2,"",TEXT(D40-F40,"○;●;△"))</f>
        <v>△</v>
      </c>
      <c r="E39" s="701"/>
      <c r="F39" s="702"/>
      <c r="G39" s="699"/>
      <c r="H39" s="699"/>
      <c r="I39" s="699"/>
      <c r="J39" s="700" t="str">
        <f>IF(COUNT(J40,L40)&lt;2,"",TEXT(J40-L40,"○;●;△"))</f>
        <v>●</v>
      </c>
      <c r="K39" s="701"/>
      <c r="L39" s="702"/>
      <c r="M39" s="700" t="str">
        <f>IF(COUNT(M40,O40)&lt;2,"",TEXT(M40-O40,"○;●;△"))</f>
        <v>●</v>
      </c>
      <c r="N39" s="701"/>
      <c r="O39" s="702"/>
      <c r="P39" s="700" t="str">
        <f>IF(COUNT(P40,R40)&lt;2,"",TEXT(P40-R40,"○;●;△"))</f>
        <v>●</v>
      </c>
      <c r="Q39" s="701"/>
      <c r="R39" s="702"/>
      <c r="S39" s="700" t="str">
        <f>IF(COUNT(S40,U40)&lt;2,"",TEXT(S40-U40,"○;●;△"))</f>
        <v>●</v>
      </c>
      <c r="T39" s="701"/>
      <c r="U39" s="702"/>
      <c r="V39" s="695">
        <f>Y39*3+AA39*1+AC39*0</f>
        <v>1</v>
      </c>
      <c r="W39" s="695"/>
      <c r="X39" s="695"/>
      <c r="Y39" s="700">
        <f>COUNTIF(D39:U42,"○")</f>
        <v>0</v>
      </c>
      <c r="Z39" s="702"/>
      <c r="AA39" s="700">
        <f>COUNTIF(D39:U42,"△")</f>
        <v>1</v>
      </c>
      <c r="AB39" s="702"/>
      <c r="AC39" s="700">
        <f>COUNTIF(D39:U42,"●")</f>
        <v>7</v>
      </c>
      <c r="AD39" s="702"/>
      <c r="AE39" s="733">
        <f>SUM(D40,J40,M40,P40,S40,D42,J42,M42,P42,S42)</f>
        <v>5</v>
      </c>
      <c r="AF39" s="733">
        <f>SUM(F40,L40,O40,R40,U40,F42,L42,O42,R42,U42)</f>
        <v>26</v>
      </c>
      <c r="AG39" s="696">
        <f>AE39-AF39</f>
        <v>-21</v>
      </c>
      <c r="AH39" s="733">
        <f>_xlfn.RANK.EQ(AI39,$AI$35:$AI$58,0)</f>
        <v>6</v>
      </c>
      <c r="AI39" s="693">
        <f>V39*100+AG39*10+AE39*1</f>
        <v>-105</v>
      </c>
    </row>
    <row r="40" spans="1:35" ht="14.25" customHeight="1">
      <c r="A40" s="706"/>
      <c r="B40" s="706"/>
      <c r="C40" s="706"/>
      <c r="D40" s="4">
        <f>IF(I36="","",I36)</f>
        <v>1</v>
      </c>
      <c r="E40" s="5" t="s">
        <v>12</v>
      </c>
      <c r="F40" s="5">
        <f>IF(G36="","",G36)</f>
        <v>1</v>
      </c>
      <c r="G40" s="699"/>
      <c r="H40" s="699"/>
      <c r="I40" s="699"/>
      <c r="J40" s="10">
        <f>'第６節　大滝・伊達'!Z44</f>
        <v>1</v>
      </c>
      <c r="K40" s="11" t="s">
        <v>12</v>
      </c>
      <c r="L40" s="12">
        <f>'第６節　大滝・伊達'!Q44</f>
        <v>2</v>
      </c>
      <c r="M40" s="10">
        <f>'第１節　室蘭会場'!Z34</f>
        <v>2</v>
      </c>
      <c r="N40" s="11" t="s">
        <v>12</v>
      </c>
      <c r="O40" s="12">
        <f>'第１節　室蘭会場'!Q34</f>
        <v>4</v>
      </c>
      <c r="P40" s="10">
        <f>'第2節代替節　伊達会場'!Z44</f>
        <v>0</v>
      </c>
      <c r="Q40" s="11" t="s">
        <v>12</v>
      </c>
      <c r="R40" s="12">
        <f>'第2節代替節　伊達会場'!Q44</f>
        <v>8</v>
      </c>
      <c r="S40" s="10">
        <f>'第４節　苫小牧・八雲会場'!Q39</f>
        <v>0</v>
      </c>
      <c r="T40" s="11" t="s">
        <v>12</v>
      </c>
      <c r="U40" s="12">
        <f>'第４節　苫小牧・八雲会場'!Z39</f>
        <v>3</v>
      </c>
      <c r="V40" s="695"/>
      <c r="W40" s="695"/>
      <c r="X40" s="695"/>
      <c r="Y40" s="708"/>
      <c r="Z40" s="710"/>
      <c r="AA40" s="708"/>
      <c r="AB40" s="710"/>
      <c r="AC40" s="708"/>
      <c r="AD40" s="710"/>
      <c r="AE40" s="734"/>
      <c r="AF40" s="734"/>
      <c r="AG40" s="697"/>
      <c r="AH40" s="734"/>
      <c r="AI40" s="693"/>
    </row>
    <row r="41" spans="1:35" ht="14.25" customHeight="1">
      <c r="A41" s="706"/>
      <c r="B41" s="706"/>
      <c r="C41" s="706"/>
      <c r="D41" s="736" t="str">
        <f>IF(COUNT(D42,F42)&lt;2,"",TEXT(D42-F42,"○;●;△"))</f>
        <v/>
      </c>
      <c r="E41" s="737"/>
      <c r="F41" s="738"/>
      <c r="G41" s="699"/>
      <c r="H41" s="699"/>
      <c r="I41" s="699"/>
      <c r="J41" s="721" t="str">
        <f>IF(COUNT(J42,L42)&lt;2,"",TEXT(J42-L42,"○;●;△"))</f>
        <v/>
      </c>
      <c r="K41" s="728"/>
      <c r="L41" s="722"/>
      <c r="M41" s="708" t="str">
        <f>IF(COUNT(M42,O42)&lt;2,"",TEXT(M42-O42,"○;●;△"))</f>
        <v>●</v>
      </c>
      <c r="N41" s="709"/>
      <c r="O41" s="710"/>
      <c r="P41" s="708" t="str">
        <f>IF(COUNT(P42,R42)&lt;2,"",TEXT(P42-R42,"○;●;△"))</f>
        <v>●</v>
      </c>
      <c r="Q41" s="709"/>
      <c r="R41" s="710"/>
      <c r="S41" s="708" t="str">
        <f>IF(COUNT(S42,U42)&lt;2,"",TEXT(S42-U42,"○;●;△"))</f>
        <v>●</v>
      </c>
      <c r="T41" s="709"/>
      <c r="U41" s="710"/>
      <c r="V41" s="695"/>
      <c r="W41" s="695"/>
      <c r="X41" s="695"/>
      <c r="Y41" s="708"/>
      <c r="Z41" s="710"/>
      <c r="AA41" s="708"/>
      <c r="AB41" s="710"/>
      <c r="AC41" s="708"/>
      <c r="AD41" s="710"/>
      <c r="AE41" s="734"/>
      <c r="AF41" s="734"/>
      <c r="AG41" s="697"/>
      <c r="AH41" s="734"/>
      <c r="AI41" s="693"/>
    </row>
    <row r="42" spans="1:35" ht="14.25" customHeight="1">
      <c r="A42" s="706"/>
      <c r="B42" s="706"/>
      <c r="C42" s="706"/>
      <c r="D42" s="348" t="str">
        <f>IF(I38="","",I38)</f>
        <v/>
      </c>
      <c r="E42" s="351" t="s">
        <v>12</v>
      </c>
      <c r="F42" s="351" t="str">
        <f>IF(G38="","",G38)</f>
        <v/>
      </c>
      <c r="G42" s="699"/>
      <c r="H42" s="699"/>
      <c r="I42" s="699"/>
      <c r="J42" s="346"/>
      <c r="K42" s="350" t="s">
        <v>12</v>
      </c>
      <c r="L42" s="347"/>
      <c r="M42" s="4">
        <f>'第7節　大沼トルナーレ'!Q34</f>
        <v>0</v>
      </c>
      <c r="N42" s="5" t="s">
        <v>12</v>
      </c>
      <c r="O42" s="6">
        <f>'第7節　大沼トルナーレ'!Y34</f>
        <v>1</v>
      </c>
      <c r="P42" s="4">
        <f>'第8節　勇払・リーフラス会場'!Q44</f>
        <v>0</v>
      </c>
      <c r="Q42" s="5" t="s">
        <v>12</v>
      </c>
      <c r="R42" s="6">
        <f>'第8節　勇払・リーフラス会場'!Y44</f>
        <v>1</v>
      </c>
      <c r="S42" s="4">
        <f>'第９節　TOMASEI会場'!Y39</f>
        <v>1</v>
      </c>
      <c r="T42" s="5" t="s">
        <v>12</v>
      </c>
      <c r="U42" s="6">
        <f>'第９節　TOMASEI会場'!Q39</f>
        <v>6</v>
      </c>
      <c r="V42" s="695"/>
      <c r="W42" s="695"/>
      <c r="X42" s="695"/>
      <c r="Y42" s="731"/>
      <c r="Z42" s="732"/>
      <c r="AA42" s="731"/>
      <c r="AB42" s="732"/>
      <c r="AC42" s="731"/>
      <c r="AD42" s="732"/>
      <c r="AE42" s="735"/>
      <c r="AF42" s="735"/>
      <c r="AG42" s="698"/>
      <c r="AH42" s="735"/>
      <c r="AI42" s="693"/>
    </row>
    <row r="43" spans="1:35" ht="14.25" customHeight="1">
      <c r="A43" s="711" t="s">
        <v>34</v>
      </c>
      <c r="B43" s="712"/>
      <c r="C43" s="713"/>
      <c r="D43" s="700" t="str">
        <f>IF(COUNT(D44,F44)&lt;2,"",TEXT(D44-F44,"○;●;△"))</f>
        <v>●</v>
      </c>
      <c r="E43" s="701"/>
      <c r="F43" s="702"/>
      <c r="G43" s="700" t="str">
        <f>IF(COUNT(G44,I44)&lt;2,"",TEXT(G44-I44,"○;●;△"))</f>
        <v>○</v>
      </c>
      <c r="H43" s="701"/>
      <c r="I43" s="702"/>
      <c r="J43" s="739"/>
      <c r="K43" s="740"/>
      <c r="L43" s="741"/>
      <c r="M43" s="700" t="str">
        <f>IF(COUNT(M44,O44)&lt;2,"",TEXT(M44-O44,"○;●;△"))</f>
        <v>●</v>
      </c>
      <c r="N43" s="701"/>
      <c r="O43" s="702"/>
      <c r="P43" s="700" t="str">
        <f>IF(COUNT(P44,R44)&lt;2,"",TEXT(P44-R44,"○;●;△"))</f>
        <v>●</v>
      </c>
      <c r="Q43" s="701"/>
      <c r="R43" s="702"/>
      <c r="S43" s="700" t="str">
        <f>IF(COUNT(S44,U44)&lt;2,"",TEXT(S44-U44,"○;●;△"))</f>
        <v>△</v>
      </c>
      <c r="T43" s="701"/>
      <c r="U43" s="702"/>
      <c r="V43" s="695">
        <f>Y43*3+AA43*1+AC43*0</f>
        <v>9</v>
      </c>
      <c r="W43" s="695"/>
      <c r="X43" s="695"/>
      <c r="Y43" s="700">
        <f>COUNTIF(D43:U46,"○")</f>
        <v>2</v>
      </c>
      <c r="Z43" s="702"/>
      <c r="AA43" s="700">
        <f>COUNTIF(D43:U46,"△")</f>
        <v>3</v>
      </c>
      <c r="AB43" s="702"/>
      <c r="AC43" s="700">
        <f>COUNTIF(D43:U46,"●")</f>
        <v>3</v>
      </c>
      <c r="AD43" s="702"/>
      <c r="AE43" s="733">
        <f>SUM(D44,G44,M44,P44,S44,D46,G46,M46,P46,S46)</f>
        <v>6</v>
      </c>
      <c r="AF43" s="733">
        <f>SUM(F44,I44,O44,R44,U44,F46,I46,O46,R46,U46)</f>
        <v>9</v>
      </c>
      <c r="AG43" s="696">
        <f>AE43-AF43</f>
        <v>-3</v>
      </c>
      <c r="AH43" s="733">
        <f>_xlfn.RANK.EQ(AI43,$AI$35:$AI$58,0)</f>
        <v>4</v>
      </c>
      <c r="AI43" s="693">
        <f>V43*100+AG43*10+AE43*1</f>
        <v>876</v>
      </c>
    </row>
    <row r="44" spans="1:35" ht="14.25" customHeight="1">
      <c r="A44" s="714"/>
      <c r="B44" s="715"/>
      <c r="C44" s="716"/>
      <c r="D44" s="4">
        <f>IF(L36="","",L36)</f>
        <v>0</v>
      </c>
      <c r="E44" s="5" t="s">
        <v>12</v>
      </c>
      <c r="F44" s="5">
        <f>IF(J36="","",J36)</f>
        <v>3</v>
      </c>
      <c r="G44" s="4">
        <f>IF(L40="","",L40)</f>
        <v>2</v>
      </c>
      <c r="H44" s="5" t="s">
        <v>12</v>
      </c>
      <c r="I44" s="5">
        <f>IF(J40="","",J40)</f>
        <v>1</v>
      </c>
      <c r="J44" s="742"/>
      <c r="K44" s="743"/>
      <c r="L44" s="744"/>
      <c r="M44" s="10">
        <f>'第５節　大沼トルナーレ'!Z44</f>
        <v>1</v>
      </c>
      <c r="N44" s="11" t="s">
        <v>12</v>
      </c>
      <c r="O44" s="12">
        <f>'第５節　大沼トルナーレ'!Q44</f>
        <v>2</v>
      </c>
      <c r="P44" s="10">
        <f>'第１節　室蘭会場'!Q44</f>
        <v>1</v>
      </c>
      <c r="Q44" s="11" t="s">
        <v>12</v>
      </c>
      <c r="R44" s="12">
        <f>'第１節　室蘭会場'!Z44</f>
        <v>2</v>
      </c>
      <c r="S44" s="10">
        <f>'第2節代替節　伊達会場'!Z34</f>
        <v>0</v>
      </c>
      <c r="T44" s="11" t="s">
        <v>12</v>
      </c>
      <c r="U44" s="12">
        <f>'第2節代替節　伊達会場'!Q34</f>
        <v>0</v>
      </c>
      <c r="V44" s="695"/>
      <c r="W44" s="695"/>
      <c r="X44" s="695"/>
      <c r="Y44" s="708"/>
      <c r="Z44" s="710"/>
      <c r="AA44" s="708"/>
      <c r="AB44" s="710"/>
      <c r="AC44" s="708"/>
      <c r="AD44" s="710"/>
      <c r="AE44" s="734"/>
      <c r="AF44" s="734"/>
      <c r="AG44" s="697"/>
      <c r="AH44" s="734"/>
      <c r="AI44" s="693"/>
    </row>
    <row r="45" spans="1:35" ht="14.25" customHeight="1">
      <c r="A45" s="714"/>
      <c r="B45" s="715"/>
      <c r="C45" s="716"/>
      <c r="D45" s="748" t="str">
        <f>IF(COUNT(D46,F46)&lt;2,"",TEXT(D46-F46,"○;●;△"))</f>
        <v>○</v>
      </c>
      <c r="E45" s="749"/>
      <c r="F45" s="750"/>
      <c r="G45" s="736" t="str">
        <f>IF(COUNT(G46,I46)&lt;2,"",TEXT(G46-I46,"○;●;△"))</f>
        <v/>
      </c>
      <c r="H45" s="737"/>
      <c r="I45" s="738"/>
      <c r="J45" s="742"/>
      <c r="K45" s="743"/>
      <c r="L45" s="744"/>
      <c r="M45" s="721" t="str">
        <f>IF(COUNT(M46,O46)&lt;2,"",TEXT(M46-O46,"○;●;△"))</f>
        <v/>
      </c>
      <c r="N45" s="728"/>
      <c r="O45" s="722"/>
      <c r="P45" s="708" t="str">
        <f>IF(COUNT(P46,R46)&lt;2,"",TEXT(P46-R46,"○;●;△"))</f>
        <v>△</v>
      </c>
      <c r="Q45" s="709"/>
      <c r="R45" s="710"/>
      <c r="S45" s="708" t="str">
        <f>IF(COUNT(S46,U46)&lt;2,"",TEXT(S46-U46,"○;●;△"))</f>
        <v>△</v>
      </c>
      <c r="T45" s="709"/>
      <c r="U45" s="710"/>
      <c r="V45" s="695"/>
      <c r="W45" s="695"/>
      <c r="X45" s="695"/>
      <c r="Y45" s="708"/>
      <c r="Z45" s="710"/>
      <c r="AA45" s="708"/>
      <c r="AB45" s="710"/>
      <c r="AC45" s="708"/>
      <c r="AD45" s="710"/>
      <c r="AE45" s="734"/>
      <c r="AF45" s="734"/>
      <c r="AG45" s="697"/>
      <c r="AH45" s="734"/>
      <c r="AI45" s="693"/>
    </row>
    <row r="46" spans="1:35" ht="14.25" customHeight="1">
      <c r="A46" s="714"/>
      <c r="B46" s="715"/>
      <c r="C46" s="716"/>
      <c r="D46" s="7">
        <f>IF(L38="","",L38)</f>
        <v>1</v>
      </c>
      <c r="E46" s="8" t="s">
        <v>12</v>
      </c>
      <c r="F46" s="8">
        <f>IF(J38="","",J38)</f>
        <v>0</v>
      </c>
      <c r="G46" s="348" t="str">
        <f>IF(L42="","",L42)</f>
        <v/>
      </c>
      <c r="H46" s="351" t="s">
        <v>12</v>
      </c>
      <c r="I46" s="351" t="str">
        <f>IF(J42="","",J42)</f>
        <v/>
      </c>
      <c r="J46" s="745"/>
      <c r="K46" s="746"/>
      <c r="L46" s="747"/>
      <c r="M46" s="346"/>
      <c r="N46" s="350" t="s">
        <v>12</v>
      </c>
      <c r="O46" s="347"/>
      <c r="P46" s="4">
        <f>'第7節　大沼トルナーレ'!Y44</f>
        <v>0</v>
      </c>
      <c r="Q46" s="5" t="s">
        <v>12</v>
      </c>
      <c r="R46" s="6">
        <f>'第7節　大沼トルナーレ'!Q44</f>
        <v>0</v>
      </c>
      <c r="S46" s="4">
        <f>'第8節　勇払・リーフラス会場'!Q34</f>
        <v>1</v>
      </c>
      <c r="T46" s="5" t="s">
        <v>12</v>
      </c>
      <c r="U46" s="6">
        <f>'第8節　勇払・リーフラス会場'!Y34</f>
        <v>1</v>
      </c>
      <c r="V46" s="695"/>
      <c r="W46" s="695"/>
      <c r="X46" s="695"/>
      <c r="Y46" s="731"/>
      <c r="Z46" s="732"/>
      <c r="AA46" s="731"/>
      <c r="AB46" s="732"/>
      <c r="AC46" s="731"/>
      <c r="AD46" s="732"/>
      <c r="AE46" s="735"/>
      <c r="AF46" s="735"/>
      <c r="AG46" s="698"/>
      <c r="AH46" s="735"/>
      <c r="AI46" s="693"/>
    </row>
    <row r="47" spans="1:35" ht="14.25" customHeight="1">
      <c r="A47" s="706" t="s">
        <v>32</v>
      </c>
      <c r="B47" s="706"/>
      <c r="C47" s="706"/>
      <c r="D47" s="700" t="str">
        <f>IF(COUNT(D48,F48)&lt;2,"",TEXT(D48-F48,"○;●;△"))</f>
        <v>○</v>
      </c>
      <c r="E47" s="701"/>
      <c r="F47" s="702"/>
      <c r="G47" s="700" t="str">
        <f>IF(COUNT(G48,I48)&lt;2,"",TEXT(G48-I48,"○;●;△"))</f>
        <v>○</v>
      </c>
      <c r="H47" s="701"/>
      <c r="I47" s="701"/>
      <c r="J47" s="700" t="str">
        <f>IF(COUNT(J48,L48)&lt;2,"",TEXT(J48-L48,"○;●;△"))</f>
        <v>○</v>
      </c>
      <c r="K47" s="701"/>
      <c r="L47" s="701"/>
      <c r="M47" s="699"/>
      <c r="N47" s="699"/>
      <c r="O47" s="699"/>
      <c r="P47" s="700" t="str">
        <f>IF(COUNT(P48,R48)&lt;2,"",TEXT(P48-R48,"○;●;△"))</f>
        <v>●</v>
      </c>
      <c r="Q47" s="701"/>
      <c r="R47" s="702"/>
      <c r="S47" s="700" t="str">
        <f>IF(COUNT(S48,U48)&lt;2,"",TEXT(S48-U48,"○;●;△"))</f>
        <v>●</v>
      </c>
      <c r="T47" s="701"/>
      <c r="U47" s="702"/>
      <c r="V47" s="695">
        <f>Y47*3+AA47*1+AC47*0</f>
        <v>12</v>
      </c>
      <c r="W47" s="695"/>
      <c r="X47" s="695"/>
      <c r="Y47" s="700">
        <f>COUNTIF(D47:U50,"○")</f>
        <v>4</v>
      </c>
      <c r="Z47" s="702"/>
      <c r="AA47" s="700">
        <f>COUNTIF(D47:U50,"△")</f>
        <v>0</v>
      </c>
      <c r="AB47" s="702"/>
      <c r="AC47" s="700">
        <f>COUNTIF(D47:U50,"●")</f>
        <v>4</v>
      </c>
      <c r="AD47" s="702"/>
      <c r="AE47" s="733">
        <f>SUM(D48,G48,J48,P48,S48,D50,G50,J50,P50,S50)</f>
        <v>11</v>
      </c>
      <c r="AF47" s="733">
        <f>SUM(F48,I48,L48,R48,U48,F50,I50,L50,R50,U50)</f>
        <v>12</v>
      </c>
      <c r="AG47" s="696">
        <f>AE47-AF47</f>
        <v>-1</v>
      </c>
      <c r="AH47" s="733">
        <f>_xlfn.RANK.EQ(AI47,$AI$35:$AI$58,0)</f>
        <v>3</v>
      </c>
      <c r="AI47" s="693">
        <f>V47*100+AG47*10+AE47*1</f>
        <v>1201</v>
      </c>
    </row>
    <row r="48" spans="1:35" ht="14.25" customHeight="1">
      <c r="A48" s="706"/>
      <c r="B48" s="706"/>
      <c r="C48" s="706"/>
      <c r="D48" s="10">
        <f>IF(O36="","",O36)</f>
        <v>2</v>
      </c>
      <c r="E48" s="11" t="s">
        <v>12</v>
      </c>
      <c r="F48" s="12">
        <f>IF(M36="","",M36)</f>
        <v>1</v>
      </c>
      <c r="G48" s="10">
        <f>IF(O40="","",O40)</f>
        <v>4</v>
      </c>
      <c r="H48" s="11" t="s">
        <v>12</v>
      </c>
      <c r="I48" s="11">
        <f>IF(M40="","",M40)</f>
        <v>2</v>
      </c>
      <c r="J48" s="4">
        <f>IF(O44="","",O44)</f>
        <v>2</v>
      </c>
      <c r="K48" s="5" t="s">
        <v>12</v>
      </c>
      <c r="L48" s="5">
        <f>IF(M44="","",M44)</f>
        <v>1</v>
      </c>
      <c r="M48" s="699"/>
      <c r="N48" s="699"/>
      <c r="O48" s="699"/>
      <c r="P48" s="10">
        <f>'第４節　苫小牧・八雲会場'!Z34</f>
        <v>0</v>
      </c>
      <c r="Q48" s="11" t="s">
        <v>12</v>
      </c>
      <c r="R48" s="12">
        <f>'第４節　苫小牧・八雲会場'!Q34</f>
        <v>1</v>
      </c>
      <c r="S48" s="10">
        <f>'第６節　大滝・伊達'!Q34</f>
        <v>0</v>
      </c>
      <c r="T48" s="11" t="s">
        <v>12</v>
      </c>
      <c r="U48" s="12">
        <f>'第６節　大滝・伊達'!Z34</f>
        <v>3</v>
      </c>
      <c r="V48" s="695"/>
      <c r="W48" s="695"/>
      <c r="X48" s="695"/>
      <c r="Y48" s="708"/>
      <c r="Z48" s="710"/>
      <c r="AA48" s="708"/>
      <c r="AB48" s="710"/>
      <c r="AC48" s="708"/>
      <c r="AD48" s="710"/>
      <c r="AE48" s="734"/>
      <c r="AF48" s="734"/>
      <c r="AG48" s="697"/>
      <c r="AH48" s="734"/>
      <c r="AI48" s="693"/>
    </row>
    <row r="49" spans="1:39" ht="14.25" customHeight="1">
      <c r="A49" s="706"/>
      <c r="B49" s="706"/>
      <c r="C49" s="706"/>
      <c r="D49" s="708" t="str">
        <f>IF(COUNT(D50,F50)&lt;2,"",TEXT(D50-F50,"○;●;△"))</f>
        <v>●</v>
      </c>
      <c r="E49" s="709"/>
      <c r="F49" s="710"/>
      <c r="G49" s="708" t="str">
        <f>IF(COUNT(G50,I50)&lt;2,"",TEXT(G50-I50,"○;●;△"))</f>
        <v>○</v>
      </c>
      <c r="H49" s="709"/>
      <c r="I49" s="710"/>
      <c r="J49" s="736" t="str">
        <f>IF(COUNT(J50,L50)&lt;2,"",TEXT(J50-L50,"○;●;△"))</f>
        <v/>
      </c>
      <c r="K49" s="737"/>
      <c r="L49" s="738"/>
      <c r="M49" s="699"/>
      <c r="N49" s="699"/>
      <c r="O49" s="699"/>
      <c r="P49" s="708" t="str">
        <f>IF(COUNT(P50,R50)&lt;2,"",TEXT(P50-R50,"○;●;△"))</f>
        <v>●</v>
      </c>
      <c r="Q49" s="709"/>
      <c r="R49" s="710"/>
      <c r="S49" s="721" t="str">
        <f>IF(COUNT(S50,U50)&lt;2,"",TEXT(S50-U50,"○;●;△"))</f>
        <v/>
      </c>
      <c r="T49" s="728"/>
      <c r="U49" s="722"/>
      <c r="V49" s="695"/>
      <c r="W49" s="695"/>
      <c r="X49" s="695"/>
      <c r="Y49" s="708"/>
      <c r="Z49" s="710"/>
      <c r="AA49" s="708"/>
      <c r="AB49" s="710"/>
      <c r="AC49" s="708"/>
      <c r="AD49" s="710"/>
      <c r="AE49" s="734"/>
      <c r="AF49" s="734"/>
      <c r="AG49" s="697"/>
      <c r="AH49" s="734"/>
      <c r="AI49" s="693"/>
    </row>
    <row r="50" spans="1:39" ht="14.25" customHeight="1">
      <c r="A50" s="706"/>
      <c r="B50" s="706"/>
      <c r="C50" s="706"/>
      <c r="D50" s="7">
        <f>IF(O38="","",O38)</f>
        <v>2</v>
      </c>
      <c r="E50" s="8" t="s">
        <v>12</v>
      </c>
      <c r="F50" s="8">
        <f>IF(M38="","",M38)</f>
        <v>3</v>
      </c>
      <c r="G50" s="7">
        <f>IF(O42="","",O42)</f>
        <v>1</v>
      </c>
      <c r="H50" s="8" t="s">
        <v>12</v>
      </c>
      <c r="I50" s="8">
        <f>IF(M42="","",M42)</f>
        <v>0</v>
      </c>
      <c r="J50" s="348" t="str">
        <f>IF(O46="","",O46)</f>
        <v/>
      </c>
      <c r="K50" s="351" t="s">
        <v>12</v>
      </c>
      <c r="L50" s="351" t="str">
        <f>IF(M46="","",M46)</f>
        <v/>
      </c>
      <c r="M50" s="699"/>
      <c r="N50" s="699"/>
      <c r="O50" s="699"/>
      <c r="P50" s="4">
        <f>'第９節　TOMASEI会場'!Q34</f>
        <v>0</v>
      </c>
      <c r="Q50" s="5" t="s">
        <v>12</v>
      </c>
      <c r="R50" s="6">
        <f>'第９節　TOMASEI会場'!Y34</f>
        <v>1</v>
      </c>
      <c r="S50" s="346"/>
      <c r="T50" s="350" t="s">
        <v>12</v>
      </c>
      <c r="U50" s="347"/>
      <c r="V50" s="695"/>
      <c r="W50" s="695"/>
      <c r="X50" s="695"/>
      <c r="Y50" s="731"/>
      <c r="Z50" s="732"/>
      <c r="AA50" s="731"/>
      <c r="AB50" s="732"/>
      <c r="AC50" s="731"/>
      <c r="AD50" s="732"/>
      <c r="AE50" s="735"/>
      <c r="AF50" s="735"/>
      <c r="AG50" s="698"/>
      <c r="AH50" s="735"/>
      <c r="AI50" s="693"/>
    </row>
    <row r="51" spans="1:39" ht="14.25" customHeight="1">
      <c r="A51" s="706" t="s">
        <v>343</v>
      </c>
      <c r="B51" s="706"/>
      <c r="C51" s="706"/>
      <c r="D51" s="700" t="str">
        <f>IF(COUNT(D52,F52)&lt;2,"",TEXT(D52-F52,"○;●;△"))</f>
        <v>△</v>
      </c>
      <c r="E51" s="701"/>
      <c r="F51" s="702"/>
      <c r="G51" s="700" t="str">
        <f>IF(COUNT(G52,I52)&lt;2,"",TEXT(G52-I52,"○;●;△"))</f>
        <v>○</v>
      </c>
      <c r="H51" s="701"/>
      <c r="I51" s="702"/>
      <c r="J51" s="700" t="str">
        <f>IF(COUNT(J52,L52)&lt;2,"",TEXT(J52-L52,"○;●;△"))</f>
        <v>○</v>
      </c>
      <c r="K51" s="701"/>
      <c r="L51" s="701"/>
      <c r="M51" s="700" t="str">
        <f>IF(COUNT(M52,O52)&lt;2,"",TEXT(M52-O52,"○;●;△"))</f>
        <v>○</v>
      </c>
      <c r="N51" s="701"/>
      <c r="O51" s="701"/>
      <c r="P51" s="699"/>
      <c r="Q51" s="699"/>
      <c r="R51" s="699"/>
      <c r="S51" s="700" t="str">
        <f>IF(COUNT(S52,U52)&lt;2,"",TEXT(S52-U52,"○;●;△"))</f>
        <v>○</v>
      </c>
      <c r="T51" s="701"/>
      <c r="U51" s="702"/>
      <c r="V51" s="695">
        <f>Y51*3+AA51*1+AC51*0</f>
        <v>20</v>
      </c>
      <c r="W51" s="695"/>
      <c r="X51" s="695"/>
      <c r="Y51" s="700">
        <f>COUNTIF(D51:U54,"○")</f>
        <v>6</v>
      </c>
      <c r="Z51" s="702"/>
      <c r="AA51" s="700">
        <f>COUNTIF(D51:U54,"△")</f>
        <v>2</v>
      </c>
      <c r="AB51" s="702"/>
      <c r="AC51" s="700">
        <f>COUNTIF(D51:U54,"●")</f>
        <v>0</v>
      </c>
      <c r="AD51" s="702"/>
      <c r="AE51" s="733">
        <f>SUM(D52,G52,J52,M52,S52,D54,G54,J54,M54,S54)</f>
        <v>15</v>
      </c>
      <c r="AF51" s="733">
        <f>SUM(F52,I52,L52,O52,U52,F54,I54,L54,O54,U54)</f>
        <v>2</v>
      </c>
      <c r="AG51" s="696">
        <f>AE51-AF51</f>
        <v>13</v>
      </c>
      <c r="AH51" s="733">
        <f>_xlfn.RANK.EQ(AI51,$AI$35:$AI$58,0)</f>
        <v>1</v>
      </c>
      <c r="AI51" s="693">
        <f>V51*100+AG51*10+AE51*1</f>
        <v>2145</v>
      </c>
    </row>
    <row r="52" spans="1:39" ht="14.25" customHeight="1">
      <c r="A52" s="706"/>
      <c r="B52" s="706"/>
      <c r="C52" s="706"/>
      <c r="D52" s="10">
        <f>IF(R36="","",R36)</f>
        <v>1</v>
      </c>
      <c r="E52" s="11" t="s">
        <v>12</v>
      </c>
      <c r="F52" s="11">
        <f>IF(P36="","",P36)</f>
        <v>1</v>
      </c>
      <c r="G52" s="10">
        <f>IF(R40="","",R40)</f>
        <v>8</v>
      </c>
      <c r="H52" s="11" t="s">
        <v>12</v>
      </c>
      <c r="I52" s="11">
        <f>IF(P40="","",P40)</f>
        <v>0</v>
      </c>
      <c r="J52" s="10">
        <f>IF(R44="","",R44)</f>
        <v>2</v>
      </c>
      <c r="K52" s="11" t="s">
        <v>12</v>
      </c>
      <c r="L52" s="11">
        <f>IF(P44="","",P44)</f>
        <v>1</v>
      </c>
      <c r="M52" s="10">
        <f>IF(R48="","",R48)</f>
        <v>1</v>
      </c>
      <c r="N52" s="11" t="s">
        <v>12</v>
      </c>
      <c r="O52" s="12">
        <f>IF(P48="","",P48)</f>
        <v>0</v>
      </c>
      <c r="P52" s="699"/>
      <c r="Q52" s="699"/>
      <c r="R52" s="699"/>
      <c r="S52" s="10">
        <f>'第５節　大沼トルナーレ'!Q34</f>
        <v>1</v>
      </c>
      <c r="T52" s="11" t="s">
        <v>12</v>
      </c>
      <c r="U52" s="12">
        <f>'第５節　大沼トルナーレ'!Z34</f>
        <v>0</v>
      </c>
      <c r="V52" s="695"/>
      <c r="W52" s="695"/>
      <c r="X52" s="695"/>
      <c r="Y52" s="708"/>
      <c r="Z52" s="710"/>
      <c r="AA52" s="708"/>
      <c r="AB52" s="710"/>
      <c r="AC52" s="708"/>
      <c r="AD52" s="710"/>
      <c r="AE52" s="734"/>
      <c r="AF52" s="734"/>
      <c r="AG52" s="697"/>
      <c r="AH52" s="734"/>
      <c r="AI52" s="693"/>
    </row>
    <row r="53" spans="1:39" ht="14.25" customHeight="1">
      <c r="A53" s="706"/>
      <c r="B53" s="706"/>
      <c r="C53" s="706"/>
      <c r="D53" s="721" t="str">
        <f>IF(COUNT(D54,F54)&lt;2,"",TEXT(D54-F54,"○;●;△"))</f>
        <v/>
      </c>
      <c r="E53" s="728"/>
      <c r="F53" s="722"/>
      <c r="G53" s="708" t="str">
        <f>IF(COUNT(G54,I54)&lt;2,"",TEXT(G54-I54,"○;●;△"))</f>
        <v>○</v>
      </c>
      <c r="H53" s="709"/>
      <c r="I53" s="710"/>
      <c r="J53" s="708" t="str">
        <f>IF(COUNT(J54,L54)&lt;2,"",TEXT(J54-L54,"○;●;△"))</f>
        <v>△</v>
      </c>
      <c r="K53" s="709"/>
      <c r="L53" s="710"/>
      <c r="M53" s="708" t="str">
        <f>IF(COUNT(M54,O54)&lt;2,"",TEXT(M54-O54,"○;●;△"))</f>
        <v>○</v>
      </c>
      <c r="N53" s="709"/>
      <c r="O53" s="710"/>
      <c r="P53" s="699"/>
      <c r="Q53" s="699"/>
      <c r="R53" s="699"/>
      <c r="S53" s="721" t="str">
        <f>IF(COUNT(S54,U54)&lt;2,"",TEXT(S54-U54,"○;●;△"))</f>
        <v/>
      </c>
      <c r="T53" s="728"/>
      <c r="U53" s="722"/>
      <c r="V53" s="695"/>
      <c r="W53" s="695"/>
      <c r="X53" s="695"/>
      <c r="Y53" s="708"/>
      <c r="Z53" s="710"/>
      <c r="AA53" s="708"/>
      <c r="AB53" s="710"/>
      <c r="AC53" s="708"/>
      <c r="AD53" s="710"/>
      <c r="AE53" s="734"/>
      <c r="AF53" s="734"/>
      <c r="AG53" s="697"/>
      <c r="AH53" s="734"/>
      <c r="AI53" s="693"/>
    </row>
    <row r="54" spans="1:39" ht="14.25" customHeight="1">
      <c r="A54" s="706"/>
      <c r="B54" s="706"/>
      <c r="C54" s="706"/>
      <c r="D54" s="348" t="str">
        <f>IF(R38="","",R38)</f>
        <v/>
      </c>
      <c r="E54" s="351" t="s">
        <v>12</v>
      </c>
      <c r="F54" s="351" t="str">
        <f>IF(P38="","",P38)</f>
        <v/>
      </c>
      <c r="G54" s="7">
        <f>IF(R42="","",R42)</f>
        <v>1</v>
      </c>
      <c r="H54" s="8" t="s">
        <v>12</v>
      </c>
      <c r="I54" s="8">
        <f>IF(P42="","",P42)</f>
        <v>0</v>
      </c>
      <c r="J54" s="7">
        <f>IF(R46="","",R46)</f>
        <v>0</v>
      </c>
      <c r="K54" s="8" t="s">
        <v>12</v>
      </c>
      <c r="L54" s="8">
        <f>IF(P46="","",P46)</f>
        <v>0</v>
      </c>
      <c r="M54" s="7">
        <f>IF(R50="","",R50)</f>
        <v>1</v>
      </c>
      <c r="N54" s="8" t="s">
        <v>12</v>
      </c>
      <c r="O54" s="8">
        <f>IF(P50="","",P50)</f>
        <v>0</v>
      </c>
      <c r="P54" s="699"/>
      <c r="Q54" s="699"/>
      <c r="R54" s="699"/>
      <c r="S54" s="346"/>
      <c r="T54" s="350" t="s">
        <v>12</v>
      </c>
      <c r="U54" s="347"/>
      <c r="V54" s="695"/>
      <c r="W54" s="695"/>
      <c r="X54" s="695"/>
      <c r="Y54" s="731"/>
      <c r="Z54" s="732"/>
      <c r="AA54" s="731"/>
      <c r="AB54" s="732"/>
      <c r="AC54" s="731"/>
      <c r="AD54" s="732"/>
      <c r="AE54" s="735"/>
      <c r="AF54" s="735"/>
      <c r="AG54" s="698"/>
      <c r="AH54" s="735"/>
      <c r="AI54" s="693"/>
    </row>
    <row r="55" spans="1:39" ht="14.25" customHeight="1">
      <c r="A55" s="711" t="s">
        <v>33</v>
      </c>
      <c r="B55" s="712"/>
      <c r="C55" s="713"/>
      <c r="D55" s="700" t="str">
        <f>IF(COUNT(D56,F56)&lt;2,"",TEXT(D56-F56,"○;●;△"))</f>
        <v>○</v>
      </c>
      <c r="E55" s="701"/>
      <c r="F55" s="702"/>
      <c r="G55" s="700" t="str">
        <f>IF(COUNT(G56,I56)&lt;2,"",TEXT(G56-I56,"○;●;△"))</f>
        <v>○</v>
      </c>
      <c r="H55" s="701"/>
      <c r="I55" s="702"/>
      <c r="J55" s="700" t="str">
        <f>IF(COUNT(J56,L56)&lt;2,"",TEXT(J56-L56,"○;●;△"))</f>
        <v>△</v>
      </c>
      <c r="K55" s="701"/>
      <c r="L55" s="702"/>
      <c r="M55" s="700" t="str">
        <f>IF(COUNT(M56,O56)&lt;2,"",TEXT(M56-O56,"○;●;△"))</f>
        <v>○</v>
      </c>
      <c r="N55" s="701"/>
      <c r="O55" s="702"/>
      <c r="P55" s="700" t="str">
        <f>IF(COUNT(P56,R56)&lt;2,"",TEXT(P56-R56,"○;●;△"))</f>
        <v>●</v>
      </c>
      <c r="Q55" s="701"/>
      <c r="R55" s="702"/>
      <c r="S55" s="739"/>
      <c r="T55" s="740"/>
      <c r="U55" s="741"/>
      <c r="V55" s="703">
        <f>Y55*3+AA55*1+AC55*0</f>
        <v>17</v>
      </c>
      <c r="W55" s="704"/>
      <c r="X55" s="705"/>
      <c r="Y55" s="700">
        <f>COUNTIF(D55:U58,"○")</f>
        <v>5</v>
      </c>
      <c r="Z55" s="702"/>
      <c r="AA55" s="700">
        <f>COUNTIF(D55:U58,"△")</f>
        <v>2</v>
      </c>
      <c r="AB55" s="702"/>
      <c r="AC55" s="700">
        <f>COUNTIF(D55:U58,"●")</f>
        <v>1</v>
      </c>
      <c r="AD55" s="702"/>
      <c r="AE55" s="733">
        <f>SUM(D56,G56,J56,M56,P56,D58,G58,J58,M58,P58)</f>
        <v>20</v>
      </c>
      <c r="AF55" s="733">
        <f>SUM(F56,I56,L56,O56,R56,F58,I58,L58,O58,R58)</f>
        <v>3</v>
      </c>
      <c r="AG55" s="696">
        <f>AE55-AF55</f>
        <v>17</v>
      </c>
      <c r="AH55" s="733">
        <f>_xlfn.RANK.EQ(AI55,$AI$35:$AI$58,0)</f>
        <v>2</v>
      </c>
      <c r="AI55" s="693">
        <f>V55*100+AG55*10+AE55*1</f>
        <v>1890</v>
      </c>
    </row>
    <row r="56" spans="1:39" ht="14.25" customHeight="1">
      <c r="A56" s="714"/>
      <c r="B56" s="715"/>
      <c r="C56" s="716"/>
      <c r="D56" s="10">
        <f>IF(U36="","",U36)</f>
        <v>4</v>
      </c>
      <c r="E56" s="11" t="s">
        <v>12</v>
      </c>
      <c r="F56" s="11">
        <f>IF(S36="","",S36)</f>
        <v>0</v>
      </c>
      <c r="G56" s="10">
        <f>IF(U40="","",U40)</f>
        <v>3</v>
      </c>
      <c r="H56" s="11" t="s">
        <v>12</v>
      </c>
      <c r="I56" s="11">
        <f>IF(S40="","",S40)</f>
        <v>0</v>
      </c>
      <c r="J56" s="10">
        <f>IF(U44="","",U44)</f>
        <v>0</v>
      </c>
      <c r="K56" s="11" t="s">
        <v>12</v>
      </c>
      <c r="L56" s="11">
        <f>IF(S44="","",S44)</f>
        <v>0</v>
      </c>
      <c r="M56" s="10">
        <f>IF(U48="","",U48)</f>
        <v>3</v>
      </c>
      <c r="N56" s="11" t="s">
        <v>12</v>
      </c>
      <c r="O56" s="11">
        <f>IF(S48="","",S48)</f>
        <v>0</v>
      </c>
      <c r="P56" s="10">
        <f>IF(U52="","",U52)</f>
        <v>0</v>
      </c>
      <c r="Q56" s="11" t="s">
        <v>12</v>
      </c>
      <c r="R56" s="12">
        <f>IF(S52="","",S52)</f>
        <v>1</v>
      </c>
      <c r="S56" s="742"/>
      <c r="T56" s="743"/>
      <c r="U56" s="744"/>
      <c r="V56" s="721"/>
      <c r="W56" s="728"/>
      <c r="X56" s="722"/>
      <c r="Y56" s="708"/>
      <c r="Z56" s="710"/>
      <c r="AA56" s="708"/>
      <c r="AB56" s="710"/>
      <c r="AC56" s="708"/>
      <c r="AD56" s="710"/>
      <c r="AE56" s="734"/>
      <c r="AF56" s="734"/>
      <c r="AG56" s="697"/>
      <c r="AH56" s="734"/>
      <c r="AI56" s="693"/>
    </row>
    <row r="57" spans="1:39" ht="14.25" customHeight="1">
      <c r="A57" s="714"/>
      <c r="B57" s="715"/>
      <c r="C57" s="716"/>
      <c r="D57" s="708" t="str">
        <f>IF(COUNT(D58,F58)&lt;2,"",TEXT(D58-F58,"○;●;△"))</f>
        <v>○</v>
      </c>
      <c r="E57" s="709"/>
      <c r="F57" s="710"/>
      <c r="G57" s="708" t="str">
        <f>IF(COUNT(G58,I58)&lt;2,"",TEXT(G58-I58,"○;●;△"))</f>
        <v>○</v>
      </c>
      <c r="H57" s="709"/>
      <c r="I57" s="710"/>
      <c r="J57" s="708" t="str">
        <f>IF(COUNT(J58,L58)&lt;2,"",TEXT(J58-L58,"○;●;△"))</f>
        <v>△</v>
      </c>
      <c r="K57" s="709"/>
      <c r="L57" s="710"/>
      <c r="M57" s="721" t="str">
        <f>IF(COUNT(M58,O58)&lt;2,"",TEXT(M58-O58,"○;●;△"))</f>
        <v/>
      </c>
      <c r="N57" s="728"/>
      <c r="O57" s="722"/>
      <c r="P57" s="721" t="str">
        <f>IF(COUNT(P58,R58)&lt;2,"",TEXT(P58-R58,"○;●;△"))</f>
        <v/>
      </c>
      <c r="Q57" s="728"/>
      <c r="R57" s="722"/>
      <c r="S57" s="742"/>
      <c r="T57" s="743"/>
      <c r="U57" s="744"/>
      <c r="V57" s="721"/>
      <c r="W57" s="728"/>
      <c r="X57" s="722"/>
      <c r="Y57" s="708"/>
      <c r="Z57" s="710"/>
      <c r="AA57" s="708"/>
      <c r="AB57" s="710"/>
      <c r="AC57" s="708"/>
      <c r="AD57" s="710"/>
      <c r="AE57" s="734"/>
      <c r="AF57" s="734"/>
      <c r="AG57" s="697"/>
      <c r="AH57" s="734"/>
      <c r="AI57" s="693"/>
    </row>
    <row r="58" spans="1:39" ht="14.25" customHeight="1">
      <c r="A58" s="717"/>
      <c r="B58" s="718"/>
      <c r="C58" s="719"/>
      <c r="D58" s="7">
        <f>IF(U38="","",U38)</f>
        <v>3</v>
      </c>
      <c r="E58" s="8" t="s">
        <v>12</v>
      </c>
      <c r="F58" s="8">
        <f>IF(S38="","",S38)</f>
        <v>0</v>
      </c>
      <c r="G58" s="7">
        <f>IF(U42="","",U42)</f>
        <v>6</v>
      </c>
      <c r="H58" s="8" t="s">
        <v>12</v>
      </c>
      <c r="I58" s="8">
        <f>IF(S42="","",S42)</f>
        <v>1</v>
      </c>
      <c r="J58" s="7">
        <f>IF(U46="","",U46)</f>
        <v>1</v>
      </c>
      <c r="K58" s="8" t="s">
        <v>12</v>
      </c>
      <c r="L58" s="8">
        <f>IF(S46="","",S46)</f>
        <v>1</v>
      </c>
      <c r="M58" s="348" t="str">
        <f>IF(U50="","",U50)</f>
        <v/>
      </c>
      <c r="N58" s="351" t="s">
        <v>12</v>
      </c>
      <c r="O58" s="351" t="str">
        <f>IF(S50="","",S50)</f>
        <v/>
      </c>
      <c r="P58" s="348" t="str">
        <f>IF(U54="","",U54)</f>
        <v/>
      </c>
      <c r="Q58" s="351" t="s">
        <v>12</v>
      </c>
      <c r="R58" s="351" t="str">
        <f>IF(S54="","",S54)</f>
        <v/>
      </c>
      <c r="S58" s="745"/>
      <c r="T58" s="746"/>
      <c r="U58" s="747"/>
      <c r="V58" s="723"/>
      <c r="W58" s="729"/>
      <c r="X58" s="724"/>
      <c r="Y58" s="731"/>
      <c r="Z58" s="732"/>
      <c r="AA58" s="731"/>
      <c r="AB58" s="732"/>
      <c r="AC58" s="731"/>
      <c r="AD58" s="732"/>
      <c r="AE58" s="735"/>
      <c r="AF58" s="735"/>
      <c r="AG58" s="698"/>
      <c r="AH58" s="735"/>
      <c r="AI58" s="693"/>
    </row>
    <row r="59" spans="1:39" s="316" customFormat="1" ht="14.25" customHeight="1">
      <c r="AM59" s="367"/>
    </row>
    <row r="60" spans="1:39" ht="14.25" customHeight="1"/>
    <row r="61" spans="1:39" ht="14.25" customHeight="1">
      <c r="A61" s="56" t="s">
        <v>29</v>
      </c>
    </row>
    <row r="62" spans="1:39" ht="14.25" customHeight="1">
      <c r="A62" s="720"/>
      <c r="B62" s="720"/>
      <c r="C62" s="720"/>
      <c r="D62" s="763" t="str">
        <f>A67</f>
        <v>函館四十雀60</v>
      </c>
      <c r="E62" s="763"/>
      <c r="F62" s="763"/>
      <c r="G62" s="763" t="str">
        <f>A73</f>
        <v>室蘭シニア60</v>
      </c>
      <c r="H62" s="763"/>
      <c r="I62" s="763"/>
      <c r="J62" s="763" t="str">
        <f>A79</f>
        <v>苫小牧　　シニア　　60</v>
      </c>
      <c r="K62" s="763"/>
      <c r="L62" s="763"/>
      <c r="M62" s="751" t="s">
        <v>15</v>
      </c>
      <c r="N62" s="764"/>
      <c r="O62" s="752"/>
      <c r="P62" s="751" t="s">
        <v>13</v>
      </c>
      <c r="Q62" s="752"/>
      <c r="R62" s="751" t="s">
        <v>14</v>
      </c>
      <c r="S62" s="752"/>
      <c r="T62" s="751" t="s">
        <v>16</v>
      </c>
      <c r="U62" s="752"/>
      <c r="V62" s="751" t="s">
        <v>17</v>
      </c>
      <c r="W62" s="752"/>
      <c r="X62" s="751" t="s">
        <v>18</v>
      </c>
      <c r="Y62" s="752"/>
      <c r="Z62" s="751" t="s">
        <v>19</v>
      </c>
      <c r="AA62" s="752"/>
      <c r="AB62" s="827" t="s">
        <v>20</v>
      </c>
      <c r="AC62" s="827"/>
    </row>
    <row r="63" spans="1:39" ht="14.25" customHeight="1">
      <c r="A63" s="720"/>
      <c r="B63" s="720"/>
      <c r="C63" s="720"/>
      <c r="D63" s="763"/>
      <c r="E63" s="763"/>
      <c r="F63" s="763"/>
      <c r="G63" s="763"/>
      <c r="H63" s="763"/>
      <c r="I63" s="763"/>
      <c r="J63" s="763"/>
      <c r="K63" s="763"/>
      <c r="L63" s="763"/>
      <c r="M63" s="753"/>
      <c r="N63" s="765"/>
      <c r="O63" s="754"/>
      <c r="P63" s="753"/>
      <c r="Q63" s="754"/>
      <c r="R63" s="753"/>
      <c r="S63" s="754"/>
      <c r="T63" s="753"/>
      <c r="U63" s="754"/>
      <c r="V63" s="753"/>
      <c r="W63" s="754"/>
      <c r="X63" s="753"/>
      <c r="Y63" s="754"/>
      <c r="Z63" s="753"/>
      <c r="AA63" s="754"/>
      <c r="AB63" s="827"/>
      <c r="AC63" s="827"/>
    </row>
    <row r="64" spans="1:39" ht="14.25" customHeight="1">
      <c r="A64" s="720"/>
      <c r="B64" s="720"/>
      <c r="C64" s="720"/>
      <c r="D64" s="763"/>
      <c r="E64" s="763"/>
      <c r="F64" s="763"/>
      <c r="G64" s="763"/>
      <c r="H64" s="763"/>
      <c r="I64" s="763"/>
      <c r="J64" s="763"/>
      <c r="K64" s="763"/>
      <c r="L64" s="763"/>
      <c r="M64" s="753"/>
      <c r="N64" s="765"/>
      <c r="O64" s="754"/>
      <c r="P64" s="753"/>
      <c r="Q64" s="754"/>
      <c r="R64" s="753"/>
      <c r="S64" s="754"/>
      <c r="T64" s="753"/>
      <c r="U64" s="754"/>
      <c r="V64" s="753"/>
      <c r="W64" s="754"/>
      <c r="X64" s="753"/>
      <c r="Y64" s="754"/>
      <c r="Z64" s="753"/>
      <c r="AA64" s="754"/>
      <c r="AB64" s="827"/>
      <c r="AC64" s="827"/>
    </row>
    <row r="65" spans="1:30" ht="14.25" customHeight="1">
      <c r="A65" s="720"/>
      <c r="B65" s="720"/>
      <c r="C65" s="720"/>
      <c r="D65" s="763"/>
      <c r="E65" s="763"/>
      <c r="F65" s="763"/>
      <c r="G65" s="763"/>
      <c r="H65" s="763"/>
      <c r="I65" s="763"/>
      <c r="J65" s="763"/>
      <c r="K65" s="763"/>
      <c r="L65" s="763"/>
      <c r="M65" s="753"/>
      <c r="N65" s="765"/>
      <c r="O65" s="754"/>
      <c r="P65" s="753"/>
      <c r="Q65" s="754"/>
      <c r="R65" s="753"/>
      <c r="S65" s="754"/>
      <c r="T65" s="753"/>
      <c r="U65" s="754"/>
      <c r="V65" s="753"/>
      <c r="W65" s="754"/>
      <c r="X65" s="753"/>
      <c r="Y65" s="754"/>
      <c r="Z65" s="753"/>
      <c r="AA65" s="754"/>
      <c r="AB65" s="827"/>
      <c r="AC65" s="827"/>
    </row>
    <row r="66" spans="1:30" ht="14.25" customHeight="1">
      <c r="A66" s="720"/>
      <c r="B66" s="720"/>
      <c r="C66" s="720"/>
      <c r="D66" s="763"/>
      <c r="E66" s="763"/>
      <c r="F66" s="763"/>
      <c r="G66" s="763"/>
      <c r="H66" s="763"/>
      <c r="I66" s="763"/>
      <c r="J66" s="763"/>
      <c r="K66" s="763"/>
      <c r="L66" s="763"/>
      <c r="M66" s="755"/>
      <c r="N66" s="766"/>
      <c r="O66" s="756"/>
      <c r="P66" s="755"/>
      <c r="Q66" s="756"/>
      <c r="R66" s="755"/>
      <c r="S66" s="756"/>
      <c r="T66" s="755"/>
      <c r="U66" s="756"/>
      <c r="V66" s="755"/>
      <c r="W66" s="756"/>
      <c r="X66" s="755"/>
      <c r="Y66" s="756"/>
      <c r="Z66" s="755"/>
      <c r="AA66" s="756"/>
      <c r="AB66" s="827"/>
      <c r="AC66" s="827"/>
    </row>
    <row r="67" spans="1:30" ht="14.25" customHeight="1">
      <c r="A67" s="778" t="s">
        <v>40</v>
      </c>
      <c r="B67" s="779"/>
      <c r="C67" s="780"/>
      <c r="D67" s="769"/>
      <c r="E67" s="770"/>
      <c r="F67" s="771"/>
      <c r="G67" s="757" t="str">
        <f>IF(COUNT(G68,I68)&lt;2,"",TEXT(G68-I68,"○;●;△"))</f>
        <v>△</v>
      </c>
      <c r="H67" s="758"/>
      <c r="I67" s="759"/>
      <c r="J67" s="757" t="str">
        <f>IF(COUNT(J68,L68)&lt;2,"",TEXT(J68-L68,"○;●;△"))</f>
        <v>○</v>
      </c>
      <c r="K67" s="758"/>
      <c r="L67" s="759"/>
      <c r="M67" s="751">
        <f>P67*3+R67*1+T67*0</f>
        <v>10</v>
      </c>
      <c r="N67" s="764"/>
      <c r="O67" s="752"/>
      <c r="P67" s="757">
        <f>COUNTIF(D67:L72,"○")</f>
        <v>3</v>
      </c>
      <c r="Q67" s="759"/>
      <c r="R67" s="757">
        <f>COUNTIF(D67:L72,"△")</f>
        <v>1</v>
      </c>
      <c r="S67" s="759"/>
      <c r="T67" s="757">
        <f>COUNTIF(D67:L72,"●")</f>
        <v>1</v>
      </c>
      <c r="U67" s="759"/>
      <c r="V67" s="757">
        <f>SUM(G68,J68,G70,J70,G72,J72)</f>
        <v>8</v>
      </c>
      <c r="W67" s="759"/>
      <c r="X67" s="757">
        <f>SUM(I68,L68,I70,L70,I72,L72)</f>
        <v>5</v>
      </c>
      <c r="Y67" s="759"/>
      <c r="Z67" s="800">
        <f>V67-X67</f>
        <v>3</v>
      </c>
      <c r="AA67" s="801"/>
      <c r="AB67" s="804">
        <f>_xlfn.RANK.EQ(AD67,$AD$67:$AD$84,0)</f>
        <v>1</v>
      </c>
      <c r="AC67" s="804"/>
      <c r="AD67" s="787">
        <f>M67*100+Z67*10+V67*1</f>
        <v>1038</v>
      </c>
    </row>
    <row r="68" spans="1:30" ht="14.25" customHeight="1">
      <c r="A68" s="781"/>
      <c r="B68" s="782"/>
      <c r="C68" s="783"/>
      <c r="D68" s="772"/>
      <c r="E68" s="773"/>
      <c r="F68" s="774"/>
      <c r="G68" s="1">
        <f>'第１節　室蘭会場'!Z59</f>
        <v>0</v>
      </c>
      <c r="H68" s="2" t="s">
        <v>12</v>
      </c>
      <c r="I68" s="3">
        <f>'第１節　室蘭会場'!Q59</f>
        <v>0</v>
      </c>
      <c r="J68" s="1">
        <f>'第５節　大沼トルナーレ'!Q59</f>
        <v>3</v>
      </c>
      <c r="K68" s="2" t="s">
        <v>12</v>
      </c>
      <c r="L68" s="3">
        <f>'第５節　大沼トルナーレ'!Z59</f>
        <v>0</v>
      </c>
      <c r="M68" s="753"/>
      <c r="N68" s="765"/>
      <c r="O68" s="754"/>
      <c r="P68" s="760"/>
      <c r="Q68" s="762"/>
      <c r="R68" s="760"/>
      <c r="S68" s="762"/>
      <c r="T68" s="760"/>
      <c r="U68" s="762"/>
      <c r="V68" s="760"/>
      <c r="W68" s="762"/>
      <c r="X68" s="760"/>
      <c r="Y68" s="762"/>
      <c r="Z68" s="802"/>
      <c r="AA68" s="803"/>
      <c r="AB68" s="804"/>
      <c r="AC68" s="804"/>
      <c r="AD68" s="787"/>
    </row>
    <row r="69" spans="1:30" ht="14.25" customHeight="1">
      <c r="A69" s="781"/>
      <c r="B69" s="782"/>
      <c r="C69" s="783"/>
      <c r="D69" s="772"/>
      <c r="E69" s="773"/>
      <c r="F69" s="774"/>
      <c r="G69" s="760" t="str">
        <f>IF(COUNT(G70,I70)&lt;2,"",TEXT(G70-I70,"○;●;△"))</f>
        <v>●</v>
      </c>
      <c r="H69" s="761"/>
      <c r="I69" s="762"/>
      <c r="J69" s="760" t="str">
        <f>IF(COUNT(J70,L70)&lt;2,"",TEXT(J70-L70,"○;●;△"))</f>
        <v>○</v>
      </c>
      <c r="K69" s="761"/>
      <c r="L69" s="762"/>
      <c r="M69" s="753"/>
      <c r="N69" s="765"/>
      <c r="O69" s="754"/>
      <c r="P69" s="760"/>
      <c r="Q69" s="762"/>
      <c r="R69" s="760"/>
      <c r="S69" s="762"/>
      <c r="T69" s="760"/>
      <c r="U69" s="762"/>
      <c r="V69" s="760"/>
      <c r="W69" s="762"/>
      <c r="X69" s="760"/>
      <c r="Y69" s="762"/>
      <c r="Z69" s="802"/>
      <c r="AA69" s="803"/>
      <c r="AB69" s="804"/>
      <c r="AC69" s="804"/>
      <c r="AD69" s="787"/>
    </row>
    <row r="70" spans="1:30" ht="14.25" customHeight="1">
      <c r="A70" s="781"/>
      <c r="B70" s="782"/>
      <c r="C70" s="783"/>
      <c r="D70" s="772"/>
      <c r="E70" s="773"/>
      <c r="F70" s="774"/>
      <c r="G70" s="1">
        <f>'第５節　大沼トルナーレ'!Q54</f>
        <v>1</v>
      </c>
      <c r="H70" s="2" t="s">
        <v>12</v>
      </c>
      <c r="I70" s="3">
        <f>'第５節　大沼トルナーレ'!Z54</f>
        <v>4</v>
      </c>
      <c r="J70" s="1">
        <f>'第8節　勇払・リーフラス会場'!Q59</f>
        <v>2</v>
      </c>
      <c r="K70" s="2" t="s">
        <v>12</v>
      </c>
      <c r="L70" s="3">
        <f>'第8節　勇払・リーフラス会場'!Y59</f>
        <v>0</v>
      </c>
      <c r="M70" s="753"/>
      <c r="N70" s="765"/>
      <c r="O70" s="754"/>
      <c r="P70" s="760"/>
      <c r="Q70" s="762"/>
      <c r="R70" s="760"/>
      <c r="S70" s="762"/>
      <c r="T70" s="760"/>
      <c r="U70" s="762"/>
      <c r="V70" s="760"/>
      <c r="W70" s="762"/>
      <c r="X70" s="760"/>
      <c r="Y70" s="762"/>
      <c r="Z70" s="802"/>
      <c r="AA70" s="803"/>
      <c r="AB70" s="804"/>
      <c r="AC70" s="804"/>
      <c r="AD70" s="787"/>
    </row>
    <row r="71" spans="1:30" ht="14.25" customHeight="1">
      <c r="A71" s="781"/>
      <c r="B71" s="782"/>
      <c r="C71" s="783"/>
      <c r="D71" s="772"/>
      <c r="E71" s="773"/>
      <c r="F71" s="774"/>
      <c r="G71" s="760" t="str">
        <f>IF(COUNT(G72,I72)&lt;2,"",TEXT(G72-I72,"○;●;△"))</f>
        <v>○</v>
      </c>
      <c r="H71" s="761"/>
      <c r="I71" s="762"/>
      <c r="J71" s="753" t="str">
        <f>IF(COUNT(J72,L72)&lt;2,"",TEXT(J72-L72,"○;●;△"))</f>
        <v/>
      </c>
      <c r="K71" s="765"/>
      <c r="L71" s="754"/>
      <c r="M71" s="753"/>
      <c r="N71" s="765"/>
      <c r="O71" s="754"/>
      <c r="P71" s="760"/>
      <c r="Q71" s="762"/>
      <c r="R71" s="760"/>
      <c r="S71" s="762"/>
      <c r="T71" s="760"/>
      <c r="U71" s="762"/>
      <c r="V71" s="760"/>
      <c r="W71" s="762"/>
      <c r="X71" s="760"/>
      <c r="Y71" s="762"/>
      <c r="Z71" s="802"/>
      <c r="AA71" s="803"/>
      <c r="AB71" s="804"/>
      <c r="AC71" s="804"/>
      <c r="AD71" s="787"/>
    </row>
    <row r="72" spans="1:30" ht="14.25" customHeight="1">
      <c r="A72" s="784"/>
      <c r="B72" s="785"/>
      <c r="C72" s="786"/>
      <c r="D72" s="775"/>
      <c r="E72" s="776"/>
      <c r="F72" s="777"/>
      <c r="G72" s="1">
        <f>'第8節　勇払・リーフラス会場'!Y54</f>
        <v>2</v>
      </c>
      <c r="H72" s="2" t="s">
        <v>12</v>
      </c>
      <c r="I72" s="3">
        <f>'第8節　勇払・リーフラス会場'!Q54</f>
        <v>1</v>
      </c>
      <c r="J72" s="352"/>
      <c r="K72" s="353" t="s">
        <v>12</v>
      </c>
      <c r="L72" s="354"/>
      <c r="M72" s="755"/>
      <c r="N72" s="766"/>
      <c r="O72" s="756"/>
      <c r="P72" s="767"/>
      <c r="Q72" s="768"/>
      <c r="R72" s="767"/>
      <c r="S72" s="768"/>
      <c r="T72" s="767"/>
      <c r="U72" s="768"/>
      <c r="V72" s="767"/>
      <c r="W72" s="768"/>
      <c r="X72" s="767"/>
      <c r="Y72" s="768"/>
      <c r="Z72" s="808"/>
      <c r="AA72" s="809"/>
      <c r="AB72" s="804"/>
      <c r="AC72" s="804"/>
      <c r="AD72" s="787"/>
    </row>
    <row r="73" spans="1:30" ht="14.25" customHeight="1">
      <c r="A73" s="778" t="s">
        <v>26</v>
      </c>
      <c r="B73" s="779"/>
      <c r="C73" s="780"/>
      <c r="D73" s="700" t="str">
        <f>IF(COUNT(D74,F74)&lt;2,"",TEXT(D74-F74,"○;●;△"))</f>
        <v>△</v>
      </c>
      <c r="E73" s="701"/>
      <c r="F73" s="702"/>
      <c r="G73" s="769"/>
      <c r="H73" s="770"/>
      <c r="I73" s="771"/>
      <c r="J73" s="757" t="str">
        <f>IF(COUNT(J74,L74)&lt;2,"",TEXT(J74-L74,"○;●;△"))</f>
        <v>○</v>
      </c>
      <c r="K73" s="758"/>
      <c r="L73" s="759"/>
      <c r="M73" s="751">
        <f>P73*3+R73*1+T73*0</f>
        <v>7</v>
      </c>
      <c r="N73" s="764"/>
      <c r="O73" s="752"/>
      <c r="P73" s="757">
        <f>COUNTIF(D73:L78,"○")</f>
        <v>2</v>
      </c>
      <c r="Q73" s="759"/>
      <c r="R73" s="757">
        <f>COUNTIF(D73:L78,"△")</f>
        <v>1</v>
      </c>
      <c r="S73" s="759"/>
      <c r="T73" s="757">
        <f>COUNTIF(D73:L78,"●")</f>
        <v>1</v>
      </c>
      <c r="U73" s="759"/>
      <c r="V73" s="757">
        <f>SUM(D74,J74,D76,J76,D78,J78)</f>
        <v>7</v>
      </c>
      <c r="W73" s="759"/>
      <c r="X73" s="757">
        <f>SUM(F74,L74,F76,L76,F78,L78)</f>
        <v>3</v>
      </c>
      <c r="Y73" s="759"/>
      <c r="Z73" s="800">
        <f>V73-X73</f>
        <v>4</v>
      </c>
      <c r="AA73" s="801"/>
      <c r="AB73" s="804">
        <f>_xlfn.RANK.EQ(AD73,$AD$67:$AD$84,0)</f>
        <v>2</v>
      </c>
      <c r="AC73" s="804"/>
      <c r="AD73" s="787">
        <f>M73*100+Z73*10+V73*1</f>
        <v>747</v>
      </c>
    </row>
    <row r="74" spans="1:30" ht="14.25" customHeight="1">
      <c r="A74" s="781"/>
      <c r="B74" s="782"/>
      <c r="C74" s="783"/>
      <c r="D74" s="10">
        <f>IF(I68="","",I68)</f>
        <v>0</v>
      </c>
      <c r="E74" s="11" t="s">
        <v>12</v>
      </c>
      <c r="F74" s="12">
        <f>IF(G68="","",G68)</f>
        <v>0</v>
      </c>
      <c r="G74" s="772"/>
      <c r="H74" s="773"/>
      <c r="I74" s="774"/>
      <c r="J74" s="1">
        <f>'第１節　室蘭会場'!Q54</f>
        <v>2</v>
      </c>
      <c r="K74" s="2" t="s">
        <v>12</v>
      </c>
      <c r="L74" s="3">
        <f>'第１節　室蘭会場'!Z54</f>
        <v>0</v>
      </c>
      <c r="M74" s="753"/>
      <c r="N74" s="765"/>
      <c r="O74" s="754"/>
      <c r="P74" s="760"/>
      <c r="Q74" s="762"/>
      <c r="R74" s="760"/>
      <c r="S74" s="762"/>
      <c r="T74" s="760"/>
      <c r="U74" s="762"/>
      <c r="V74" s="760"/>
      <c r="W74" s="762"/>
      <c r="X74" s="760"/>
      <c r="Y74" s="762"/>
      <c r="Z74" s="802"/>
      <c r="AA74" s="803"/>
      <c r="AB74" s="804"/>
      <c r="AC74" s="804"/>
      <c r="AD74" s="787"/>
    </row>
    <row r="75" spans="1:30" ht="14.25" customHeight="1">
      <c r="A75" s="781"/>
      <c r="B75" s="782"/>
      <c r="C75" s="783"/>
      <c r="D75" s="760" t="str">
        <f>IF(COUNT(D76,F76)&lt;2,"",TEXT(D76-F76,"○;●;△"))</f>
        <v>○</v>
      </c>
      <c r="E75" s="761"/>
      <c r="F75" s="762"/>
      <c r="G75" s="772"/>
      <c r="H75" s="773"/>
      <c r="I75" s="774"/>
      <c r="J75" s="753" t="str">
        <f>IF(COUNT(J76,L76)&lt;2,"",TEXT(J76-L76,"○;●;△"))</f>
        <v/>
      </c>
      <c r="K75" s="765"/>
      <c r="L75" s="754"/>
      <c r="M75" s="753"/>
      <c r="N75" s="765"/>
      <c r="O75" s="754"/>
      <c r="P75" s="760"/>
      <c r="Q75" s="762"/>
      <c r="R75" s="760"/>
      <c r="S75" s="762"/>
      <c r="T75" s="760"/>
      <c r="U75" s="762"/>
      <c r="V75" s="760"/>
      <c r="W75" s="762"/>
      <c r="X75" s="760"/>
      <c r="Y75" s="762"/>
      <c r="Z75" s="802"/>
      <c r="AA75" s="803"/>
      <c r="AB75" s="804"/>
      <c r="AC75" s="804"/>
      <c r="AD75" s="787"/>
    </row>
    <row r="76" spans="1:30" ht="14.25" customHeight="1">
      <c r="A76" s="781"/>
      <c r="B76" s="782"/>
      <c r="C76" s="783"/>
      <c r="D76" s="10">
        <f>IF(I70="","",I70)</f>
        <v>4</v>
      </c>
      <c r="E76" s="11" t="s">
        <v>12</v>
      </c>
      <c r="F76" s="12">
        <f>IF(G70="","",G70)</f>
        <v>1</v>
      </c>
      <c r="G76" s="772"/>
      <c r="H76" s="773"/>
      <c r="I76" s="774"/>
      <c r="J76" s="352"/>
      <c r="K76" s="353" t="s">
        <v>12</v>
      </c>
      <c r="L76" s="354"/>
      <c r="M76" s="753"/>
      <c r="N76" s="765"/>
      <c r="O76" s="754"/>
      <c r="P76" s="760"/>
      <c r="Q76" s="762"/>
      <c r="R76" s="760"/>
      <c r="S76" s="762"/>
      <c r="T76" s="760"/>
      <c r="U76" s="762"/>
      <c r="V76" s="760"/>
      <c r="W76" s="762"/>
      <c r="X76" s="760"/>
      <c r="Y76" s="762"/>
      <c r="Z76" s="802"/>
      <c r="AA76" s="803"/>
      <c r="AB76" s="804"/>
      <c r="AC76" s="804"/>
      <c r="AD76" s="787"/>
    </row>
    <row r="77" spans="1:30" ht="14.25" customHeight="1">
      <c r="A77" s="781"/>
      <c r="B77" s="782"/>
      <c r="C77" s="783"/>
      <c r="D77" s="760" t="str">
        <f>IF(COUNT(D78,F78)&lt;2,"",TEXT(D78-F78,"○;●;△"))</f>
        <v>●</v>
      </c>
      <c r="E77" s="761"/>
      <c r="F77" s="762"/>
      <c r="G77" s="772"/>
      <c r="H77" s="773"/>
      <c r="I77" s="774"/>
      <c r="J77" s="753" t="str">
        <f>IF(COUNT(J78,L78)&lt;2,"",TEXT(J78-L78,"○;●;△"))</f>
        <v/>
      </c>
      <c r="K77" s="765"/>
      <c r="L77" s="754"/>
      <c r="M77" s="753"/>
      <c r="N77" s="765"/>
      <c r="O77" s="754"/>
      <c r="P77" s="760"/>
      <c r="Q77" s="762"/>
      <c r="R77" s="760"/>
      <c r="S77" s="762"/>
      <c r="T77" s="760"/>
      <c r="U77" s="762"/>
      <c r="V77" s="760"/>
      <c r="W77" s="762"/>
      <c r="X77" s="760"/>
      <c r="Y77" s="762"/>
      <c r="Z77" s="802"/>
      <c r="AA77" s="803"/>
      <c r="AB77" s="804"/>
      <c r="AC77" s="804"/>
      <c r="AD77" s="787"/>
    </row>
    <row r="78" spans="1:30" ht="14.25" customHeight="1">
      <c r="A78" s="784"/>
      <c r="B78" s="785"/>
      <c r="C78" s="786"/>
      <c r="D78" s="4">
        <f>IF(I72="","",I72)</f>
        <v>1</v>
      </c>
      <c r="E78" s="5" t="s">
        <v>12</v>
      </c>
      <c r="F78" s="5">
        <f>IF(G72="","",G72)</f>
        <v>2</v>
      </c>
      <c r="G78" s="775"/>
      <c r="H78" s="776"/>
      <c r="I78" s="777"/>
      <c r="J78" s="352"/>
      <c r="K78" s="353" t="s">
        <v>12</v>
      </c>
      <c r="L78" s="354"/>
      <c r="M78" s="755"/>
      <c r="N78" s="766"/>
      <c r="O78" s="756"/>
      <c r="P78" s="767"/>
      <c r="Q78" s="768"/>
      <c r="R78" s="767"/>
      <c r="S78" s="768"/>
      <c r="T78" s="767"/>
      <c r="U78" s="768"/>
      <c r="V78" s="767"/>
      <c r="W78" s="768"/>
      <c r="X78" s="767"/>
      <c r="Y78" s="768"/>
      <c r="Z78" s="808"/>
      <c r="AA78" s="809"/>
      <c r="AB78" s="804"/>
      <c r="AC78" s="804"/>
      <c r="AD78" s="787"/>
    </row>
    <row r="79" spans="1:30" ht="14.25" customHeight="1">
      <c r="A79" s="778" t="s">
        <v>27</v>
      </c>
      <c r="B79" s="779"/>
      <c r="C79" s="780"/>
      <c r="D79" s="700" t="str">
        <f>IF(COUNT(D80,F80)&lt;2,"",TEXT(D80-F80,"○;●;△"))</f>
        <v>●</v>
      </c>
      <c r="E79" s="701"/>
      <c r="F79" s="702"/>
      <c r="G79" s="757" t="str">
        <f>IF(COUNT(G80,I80)&lt;2,"",TEXT(G80-I80,"○;●;△"))</f>
        <v>●</v>
      </c>
      <c r="H79" s="758"/>
      <c r="I79" s="759"/>
      <c r="J79" s="769"/>
      <c r="K79" s="770"/>
      <c r="L79" s="770"/>
      <c r="M79" s="751">
        <f>P79*3+R79*1+T79*0</f>
        <v>0</v>
      </c>
      <c r="N79" s="764"/>
      <c r="O79" s="752"/>
      <c r="P79" s="757">
        <f>COUNTIF(D79:L84,"○")</f>
        <v>0</v>
      </c>
      <c r="Q79" s="759"/>
      <c r="R79" s="757">
        <f>COUNTIF(D79:L84,"△")</f>
        <v>0</v>
      </c>
      <c r="S79" s="759"/>
      <c r="T79" s="804">
        <f>COUNTIF(D79:L84,"●")</f>
        <v>3</v>
      </c>
      <c r="U79" s="804"/>
      <c r="V79" s="757">
        <f>SUM(D80,G80,D82,G82,D84,G84)</f>
        <v>0</v>
      </c>
      <c r="W79" s="759"/>
      <c r="X79" s="757">
        <f>SUM(F80,I80,F82,I82,F84,I84)</f>
        <v>7</v>
      </c>
      <c r="Y79" s="759"/>
      <c r="Z79" s="800">
        <f>V79-X79</f>
        <v>-7</v>
      </c>
      <c r="AA79" s="801"/>
      <c r="AB79" s="804">
        <f>_xlfn.RANK.EQ(AD79,$AD$67:$AD$84,0)</f>
        <v>3</v>
      </c>
      <c r="AC79" s="804"/>
      <c r="AD79" s="787">
        <f>M79*100+Z79*10+V79*1</f>
        <v>-70</v>
      </c>
    </row>
    <row r="80" spans="1:30" ht="14.25" customHeight="1">
      <c r="A80" s="781"/>
      <c r="B80" s="782"/>
      <c r="C80" s="783"/>
      <c r="D80" s="10">
        <f>IF(L68="","",L68)</f>
        <v>0</v>
      </c>
      <c r="E80" s="11" t="s">
        <v>12</v>
      </c>
      <c r="F80" s="12">
        <f>IF(J68="","",J68)</f>
        <v>3</v>
      </c>
      <c r="G80" s="10">
        <f>IF(L74="","",L74)</f>
        <v>0</v>
      </c>
      <c r="H80" s="11" t="s">
        <v>12</v>
      </c>
      <c r="I80" s="12">
        <f>IF(J74="","",J74)</f>
        <v>2</v>
      </c>
      <c r="J80" s="772"/>
      <c r="K80" s="773"/>
      <c r="L80" s="773"/>
      <c r="M80" s="753"/>
      <c r="N80" s="765"/>
      <c r="O80" s="754"/>
      <c r="P80" s="760"/>
      <c r="Q80" s="762"/>
      <c r="R80" s="760"/>
      <c r="S80" s="762"/>
      <c r="T80" s="804"/>
      <c r="U80" s="804"/>
      <c r="V80" s="760"/>
      <c r="W80" s="762"/>
      <c r="X80" s="760"/>
      <c r="Y80" s="762"/>
      <c r="Z80" s="802"/>
      <c r="AA80" s="803"/>
      <c r="AB80" s="804"/>
      <c r="AC80" s="804"/>
      <c r="AD80" s="787"/>
    </row>
    <row r="81" spans="1:30" ht="14.25" customHeight="1">
      <c r="A81" s="781"/>
      <c r="B81" s="782"/>
      <c r="C81" s="783"/>
      <c r="D81" s="760" t="str">
        <f>IF(COUNT(D82,F82)&lt;2,"",TEXT(D82-F82,"○;●;△"))</f>
        <v>●</v>
      </c>
      <c r="E81" s="761"/>
      <c r="F81" s="762"/>
      <c r="G81" s="753" t="str">
        <f>IF(COUNT(G82,I82)&lt;2,"",TEXT(G82-I82,"○;●;△"))</f>
        <v/>
      </c>
      <c r="H81" s="765"/>
      <c r="I81" s="754"/>
      <c r="J81" s="772"/>
      <c r="K81" s="773"/>
      <c r="L81" s="773"/>
      <c r="M81" s="753"/>
      <c r="N81" s="765"/>
      <c r="O81" s="754"/>
      <c r="P81" s="760"/>
      <c r="Q81" s="762"/>
      <c r="R81" s="760"/>
      <c r="S81" s="762"/>
      <c r="T81" s="804"/>
      <c r="U81" s="804"/>
      <c r="V81" s="760"/>
      <c r="W81" s="762"/>
      <c r="X81" s="760"/>
      <c r="Y81" s="762"/>
      <c r="Z81" s="802"/>
      <c r="AA81" s="803"/>
      <c r="AB81" s="804"/>
      <c r="AC81" s="804"/>
      <c r="AD81" s="787"/>
    </row>
    <row r="82" spans="1:30" ht="14.25" customHeight="1">
      <c r="A82" s="781"/>
      <c r="B82" s="782"/>
      <c r="C82" s="783"/>
      <c r="D82" s="10">
        <f>IF(L70="","",L70)</f>
        <v>0</v>
      </c>
      <c r="E82" s="11" t="s">
        <v>12</v>
      </c>
      <c r="F82" s="12">
        <f>IF(J70="","",J70)</f>
        <v>2</v>
      </c>
      <c r="G82" s="355" t="str">
        <f>IF(L76="","",L76)</f>
        <v/>
      </c>
      <c r="H82" s="356" t="s">
        <v>12</v>
      </c>
      <c r="I82" s="357" t="str">
        <f>IF(J76="","",J76)</f>
        <v/>
      </c>
      <c r="J82" s="772"/>
      <c r="K82" s="773"/>
      <c r="L82" s="773"/>
      <c r="M82" s="753"/>
      <c r="N82" s="765"/>
      <c r="O82" s="754"/>
      <c r="P82" s="760"/>
      <c r="Q82" s="762"/>
      <c r="R82" s="760"/>
      <c r="S82" s="762"/>
      <c r="T82" s="804"/>
      <c r="U82" s="804"/>
      <c r="V82" s="760"/>
      <c r="W82" s="762"/>
      <c r="X82" s="760"/>
      <c r="Y82" s="762"/>
      <c r="Z82" s="802"/>
      <c r="AA82" s="803"/>
      <c r="AB82" s="804"/>
      <c r="AC82" s="804"/>
      <c r="AD82" s="787"/>
    </row>
    <row r="83" spans="1:30" ht="14.25" customHeight="1">
      <c r="A83" s="781"/>
      <c r="B83" s="782"/>
      <c r="C83" s="783"/>
      <c r="D83" s="753" t="str">
        <f>IF(COUNT(D84,F84)&lt;2,"",TEXT(D84-F84,"○;●;△"))</f>
        <v/>
      </c>
      <c r="E83" s="765"/>
      <c r="F83" s="754"/>
      <c r="G83" s="753" t="str">
        <f>IF(COUNT(G84,I84)&lt;2,"",TEXT(G84-I84,"○;●;△"))</f>
        <v/>
      </c>
      <c r="H83" s="765"/>
      <c r="I83" s="754"/>
      <c r="J83" s="772"/>
      <c r="K83" s="773"/>
      <c r="L83" s="773"/>
      <c r="M83" s="753"/>
      <c r="N83" s="765"/>
      <c r="O83" s="754"/>
      <c r="P83" s="760"/>
      <c r="Q83" s="762"/>
      <c r="R83" s="760"/>
      <c r="S83" s="762"/>
      <c r="T83" s="804"/>
      <c r="U83" s="804"/>
      <c r="V83" s="760"/>
      <c r="W83" s="762"/>
      <c r="X83" s="760"/>
      <c r="Y83" s="762"/>
      <c r="Z83" s="802"/>
      <c r="AA83" s="803"/>
      <c r="AB83" s="804"/>
      <c r="AC83" s="804"/>
      <c r="AD83" s="787"/>
    </row>
    <row r="84" spans="1:30" ht="14.25" customHeight="1">
      <c r="A84" s="784"/>
      <c r="B84" s="785"/>
      <c r="C84" s="786"/>
      <c r="D84" s="348" t="str">
        <f>IF(L72="","",L72)</f>
        <v/>
      </c>
      <c r="E84" s="351" t="s">
        <v>12</v>
      </c>
      <c r="F84" s="351" t="str">
        <f>IF(J72="","",J72)</f>
        <v/>
      </c>
      <c r="G84" s="348" t="str">
        <f>IF(L78="","",L78)</f>
        <v/>
      </c>
      <c r="H84" s="351" t="s">
        <v>12</v>
      </c>
      <c r="I84" s="349" t="str">
        <f>IF(J78="","",J78)</f>
        <v/>
      </c>
      <c r="J84" s="775"/>
      <c r="K84" s="776"/>
      <c r="L84" s="776"/>
      <c r="M84" s="755"/>
      <c r="N84" s="766"/>
      <c r="O84" s="756"/>
      <c r="P84" s="767"/>
      <c r="Q84" s="768"/>
      <c r="R84" s="767"/>
      <c r="S84" s="768"/>
      <c r="T84" s="804"/>
      <c r="U84" s="804"/>
      <c r="V84" s="767"/>
      <c r="W84" s="768"/>
      <c r="X84" s="767"/>
      <c r="Y84" s="768"/>
      <c r="Z84" s="808"/>
      <c r="AA84" s="809"/>
      <c r="AB84" s="804"/>
      <c r="AC84" s="804"/>
      <c r="AD84" s="787"/>
    </row>
    <row r="85" spans="1:30" ht="14.25" customHeight="1"/>
    <row r="86" spans="1:30" ht="14.25" customHeight="1"/>
    <row r="87" spans="1:30" ht="14.25" customHeight="1">
      <c r="A87" s="56" t="s">
        <v>8</v>
      </c>
    </row>
    <row r="88" spans="1:30" ht="14.25" customHeight="1">
      <c r="A88" s="720"/>
      <c r="B88" s="720"/>
      <c r="C88" s="720"/>
      <c r="D88" s="763" t="str">
        <f>A93</f>
        <v>函館四十雀70</v>
      </c>
      <c r="E88" s="763"/>
      <c r="F88" s="763"/>
      <c r="G88" s="763" t="str">
        <f>A97</f>
        <v>FC室蘭70</v>
      </c>
      <c r="H88" s="763"/>
      <c r="I88" s="763"/>
      <c r="J88" s="763" t="str">
        <f>A101</f>
        <v>苫小牧　　シニア　　70</v>
      </c>
      <c r="K88" s="763"/>
      <c r="L88" s="763"/>
      <c r="M88" s="751" t="s">
        <v>15</v>
      </c>
      <c r="N88" s="764"/>
      <c r="O88" s="752"/>
      <c r="P88" s="751" t="s">
        <v>13</v>
      </c>
      <c r="Q88" s="752"/>
      <c r="R88" s="751" t="s">
        <v>14</v>
      </c>
      <c r="S88" s="752"/>
      <c r="T88" s="751" t="s">
        <v>16</v>
      </c>
      <c r="U88" s="752"/>
      <c r="V88" s="751" t="s">
        <v>17</v>
      </c>
      <c r="W88" s="752"/>
      <c r="X88" s="751" t="s">
        <v>18</v>
      </c>
      <c r="Y88" s="752"/>
      <c r="Z88" s="751" t="s">
        <v>19</v>
      </c>
      <c r="AA88" s="752"/>
      <c r="AB88" s="827" t="s">
        <v>20</v>
      </c>
      <c r="AC88" s="827"/>
    </row>
    <row r="89" spans="1:30" ht="14.25" customHeight="1">
      <c r="A89" s="720"/>
      <c r="B89" s="720"/>
      <c r="C89" s="720"/>
      <c r="D89" s="763"/>
      <c r="E89" s="763"/>
      <c r="F89" s="763"/>
      <c r="G89" s="763"/>
      <c r="H89" s="763"/>
      <c r="I89" s="763"/>
      <c r="J89" s="763"/>
      <c r="K89" s="763"/>
      <c r="L89" s="763"/>
      <c r="M89" s="753"/>
      <c r="N89" s="765"/>
      <c r="O89" s="754"/>
      <c r="P89" s="753"/>
      <c r="Q89" s="754"/>
      <c r="R89" s="753"/>
      <c r="S89" s="754"/>
      <c r="T89" s="753"/>
      <c r="U89" s="754"/>
      <c r="V89" s="753"/>
      <c r="W89" s="754"/>
      <c r="X89" s="753"/>
      <c r="Y89" s="754"/>
      <c r="Z89" s="753"/>
      <c r="AA89" s="754"/>
      <c r="AB89" s="827"/>
      <c r="AC89" s="827"/>
    </row>
    <row r="90" spans="1:30" ht="14.25" customHeight="1">
      <c r="A90" s="720"/>
      <c r="B90" s="720"/>
      <c r="C90" s="720"/>
      <c r="D90" s="763"/>
      <c r="E90" s="763"/>
      <c r="F90" s="763"/>
      <c r="G90" s="763"/>
      <c r="H90" s="763"/>
      <c r="I90" s="763"/>
      <c r="J90" s="763"/>
      <c r="K90" s="763"/>
      <c r="L90" s="763"/>
      <c r="M90" s="753"/>
      <c r="N90" s="765"/>
      <c r="O90" s="754"/>
      <c r="P90" s="753"/>
      <c r="Q90" s="754"/>
      <c r="R90" s="753"/>
      <c r="S90" s="754"/>
      <c r="T90" s="753"/>
      <c r="U90" s="754"/>
      <c r="V90" s="753"/>
      <c r="W90" s="754"/>
      <c r="X90" s="753"/>
      <c r="Y90" s="754"/>
      <c r="Z90" s="753"/>
      <c r="AA90" s="754"/>
      <c r="AB90" s="827"/>
      <c r="AC90" s="827"/>
    </row>
    <row r="91" spans="1:30" ht="14.25" customHeight="1">
      <c r="A91" s="720"/>
      <c r="B91" s="720"/>
      <c r="C91" s="720"/>
      <c r="D91" s="763"/>
      <c r="E91" s="763"/>
      <c r="F91" s="763"/>
      <c r="G91" s="763"/>
      <c r="H91" s="763"/>
      <c r="I91" s="763"/>
      <c r="J91" s="763"/>
      <c r="K91" s="763"/>
      <c r="L91" s="763"/>
      <c r="M91" s="753"/>
      <c r="N91" s="765"/>
      <c r="O91" s="754"/>
      <c r="P91" s="753"/>
      <c r="Q91" s="754"/>
      <c r="R91" s="753"/>
      <c r="S91" s="754"/>
      <c r="T91" s="753"/>
      <c r="U91" s="754"/>
      <c r="V91" s="753"/>
      <c r="W91" s="754"/>
      <c r="X91" s="753"/>
      <c r="Y91" s="754"/>
      <c r="Z91" s="753"/>
      <c r="AA91" s="754"/>
      <c r="AB91" s="827"/>
      <c r="AC91" s="827"/>
    </row>
    <row r="92" spans="1:30" ht="14.25" customHeight="1">
      <c r="A92" s="720"/>
      <c r="B92" s="720"/>
      <c r="C92" s="720"/>
      <c r="D92" s="763"/>
      <c r="E92" s="763"/>
      <c r="F92" s="763"/>
      <c r="G92" s="763"/>
      <c r="H92" s="763"/>
      <c r="I92" s="763"/>
      <c r="J92" s="763"/>
      <c r="K92" s="763"/>
      <c r="L92" s="763"/>
      <c r="M92" s="755"/>
      <c r="N92" s="766"/>
      <c r="O92" s="756"/>
      <c r="P92" s="755"/>
      <c r="Q92" s="756"/>
      <c r="R92" s="755"/>
      <c r="S92" s="756"/>
      <c r="T92" s="755"/>
      <c r="U92" s="756"/>
      <c r="V92" s="755"/>
      <c r="W92" s="756"/>
      <c r="X92" s="755"/>
      <c r="Y92" s="756"/>
      <c r="Z92" s="755"/>
      <c r="AA92" s="756"/>
      <c r="AB92" s="827"/>
      <c r="AC92" s="827"/>
    </row>
    <row r="93" spans="1:30" ht="14.25" customHeight="1">
      <c r="A93" s="778" t="s">
        <v>41</v>
      </c>
      <c r="B93" s="779"/>
      <c r="C93" s="780"/>
      <c r="D93" s="794"/>
      <c r="E93" s="795"/>
      <c r="F93" s="796"/>
      <c r="G93" s="805" t="str">
        <f>IF(COUNT(G94,I94)&lt;2,"",TEXT(G94-I94,"○;●;△"))</f>
        <v>●</v>
      </c>
      <c r="H93" s="806"/>
      <c r="I93" s="807"/>
      <c r="J93" s="805" t="str">
        <f>IF(COUNT(J94,L94)&lt;2,"",TEXT(J94-L94,"○;●;△"))</f>
        <v>○</v>
      </c>
      <c r="K93" s="806"/>
      <c r="L93" s="807"/>
      <c r="M93" s="751">
        <f>P93*3+R93*1+T93*0</f>
        <v>6</v>
      </c>
      <c r="N93" s="764"/>
      <c r="O93" s="752"/>
      <c r="P93" s="757">
        <f>COUNTIF(D93:L96,"○")</f>
        <v>2</v>
      </c>
      <c r="Q93" s="759"/>
      <c r="R93" s="757">
        <f>COUNTIF(D93:L96,"△")</f>
        <v>0</v>
      </c>
      <c r="S93" s="759"/>
      <c r="T93" s="757">
        <f>COUNTIF(D93:L96,"●")</f>
        <v>2</v>
      </c>
      <c r="U93" s="759"/>
      <c r="V93" s="757">
        <f>SUM(G94,J94,G96,J96,)</f>
        <v>9</v>
      </c>
      <c r="W93" s="759"/>
      <c r="X93" s="757">
        <f>SUM(I94,L94,I96,L96,)</f>
        <v>3</v>
      </c>
      <c r="Y93" s="759"/>
      <c r="Z93" s="800">
        <f>V93-X93</f>
        <v>6</v>
      </c>
      <c r="AA93" s="801"/>
      <c r="AB93" s="804">
        <f>_xlfn.RANK.EQ(AD93,$AD$93:$AD$104,0)</f>
        <v>2</v>
      </c>
      <c r="AC93" s="804"/>
      <c r="AD93" s="787">
        <f>M93*100+Z93*10+V93*1</f>
        <v>669</v>
      </c>
    </row>
    <row r="94" spans="1:30" ht="14.25" customHeight="1">
      <c r="A94" s="781"/>
      <c r="B94" s="782"/>
      <c r="C94" s="783"/>
      <c r="D94" s="797"/>
      <c r="E94" s="798"/>
      <c r="F94" s="799"/>
      <c r="G94" s="358">
        <f>'第４節　苫小牧・八雲会場'!Z75</f>
        <v>0</v>
      </c>
      <c r="H94" s="359" t="s">
        <v>12</v>
      </c>
      <c r="I94" s="360">
        <f>'第４節　苫小牧・八雲会場'!Q75</f>
        <v>1</v>
      </c>
      <c r="J94" s="358">
        <f>'第６節　大滝・伊達'!Z59</f>
        <v>6</v>
      </c>
      <c r="K94" s="359" t="s">
        <v>12</v>
      </c>
      <c r="L94" s="360">
        <f>'第６節　大滝・伊達'!Q59</f>
        <v>0</v>
      </c>
      <c r="M94" s="753"/>
      <c r="N94" s="765"/>
      <c r="O94" s="754"/>
      <c r="P94" s="760"/>
      <c r="Q94" s="762"/>
      <c r="R94" s="760"/>
      <c r="S94" s="762"/>
      <c r="T94" s="760"/>
      <c r="U94" s="762"/>
      <c r="V94" s="760"/>
      <c r="W94" s="762"/>
      <c r="X94" s="760"/>
      <c r="Y94" s="762"/>
      <c r="Z94" s="802"/>
      <c r="AA94" s="803"/>
      <c r="AB94" s="804"/>
      <c r="AC94" s="804"/>
      <c r="AD94" s="787"/>
    </row>
    <row r="95" spans="1:30" ht="14.25" customHeight="1">
      <c r="A95" s="781"/>
      <c r="B95" s="782"/>
      <c r="C95" s="783"/>
      <c r="D95" s="797"/>
      <c r="E95" s="798"/>
      <c r="F95" s="799"/>
      <c r="G95" s="788" t="str">
        <f>IF(COUNT(G96,I96)&lt;2,"",TEXT(G96-I96,"○;●;△"))</f>
        <v>●</v>
      </c>
      <c r="H95" s="789"/>
      <c r="I95" s="790"/>
      <c r="J95" s="788" t="str">
        <f>IF(COUNT(J96,L96)&lt;2,"",TEXT(J96-L96,"○;●;△"))</f>
        <v>○</v>
      </c>
      <c r="K95" s="789"/>
      <c r="L95" s="790"/>
      <c r="M95" s="753"/>
      <c r="N95" s="765"/>
      <c r="O95" s="754"/>
      <c r="P95" s="760"/>
      <c r="Q95" s="762"/>
      <c r="R95" s="760"/>
      <c r="S95" s="762"/>
      <c r="T95" s="760"/>
      <c r="U95" s="762"/>
      <c r="V95" s="760"/>
      <c r="W95" s="762"/>
      <c r="X95" s="760"/>
      <c r="Y95" s="762"/>
      <c r="Z95" s="802"/>
      <c r="AA95" s="803"/>
      <c r="AB95" s="804"/>
      <c r="AC95" s="804"/>
      <c r="AD95" s="787"/>
    </row>
    <row r="96" spans="1:30" ht="14.25" customHeight="1">
      <c r="A96" s="781"/>
      <c r="B96" s="782"/>
      <c r="C96" s="783"/>
      <c r="D96" s="797"/>
      <c r="E96" s="798"/>
      <c r="F96" s="799"/>
      <c r="G96" s="358">
        <f>'第7節　大沼トルナーレ'!Q70</f>
        <v>0</v>
      </c>
      <c r="H96" s="359" t="s">
        <v>12</v>
      </c>
      <c r="I96" s="360">
        <f>'第7節　大沼トルナーレ'!Y70</f>
        <v>2</v>
      </c>
      <c r="J96" s="358">
        <f>'第7節　大沼トルナーレ'!Q75</f>
        <v>3</v>
      </c>
      <c r="K96" s="359" t="s">
        <v>12</v>
      </c>
      <c r="L96" s="360">
        <f>'第7節　大沼トルナーレ'!Y75</f>
        <v>0</v>
      </c>
      <c r="M96" s="753"/>
      <c r="N96" s="765"/>
      <c r="O96" s="754"/>
      <c r="P96" s="760"/>
      <c r="Q96" s="762"/>
      <c r="R96" s="760"/>
      <c r="S96" s="762"/>
      <c r="T96" s="760"/>
      <c r="U96" s="762"/>
      <c r="V96" s="760"/>
      <c r="W96" s="762"/>
      <c r="X96" s="760"/>
      <c r="Y96" s="762"/>
      <c r="Z96" s="802"/>
      <c r="AA96" s="803"/>
      <c r="AB96" s="804"/>
      <c r="AC96" s="804"/>
      <c r="AD96" s="787"/>
    </row>
    <row r="97" spans="1:30" ht="14.25" customHeight="1">
      <c r="A97" s="778" t="s">
        <v>42</v>
      </c>
      <c r="B97" s="779"/>
      <c r="C97" s="780"/>
      <c r="D97" s="791" t="str">
        <f>IF(COUNT(D98,F98)&lt;2,"",TEXT(D98-F98,"○;●;△"))</f>
        <v>○</v>
      </c>
      <c r="E97" s="792"/>
      <c r="F97" s="793"/>
      <c r="G97" s="794"/>
      <c r="H97" s="795"/>
      <c r="I97" s="796"/>
      <c r="J97" s="805" t="str">
        <f>IF(COUNT(J98,L98)&lt;2,"",TEXT(J98-L98,"○;●;△"))</f>
        <v>○</v>
      </c>
      <c r="K97" s="806"/>
      <c r="L97" s="807"/>
      <c r="M97" s="751">
        <f>P97*3+R97*1+T97*0</f>
        <v>12</v>
      </c>
      <c r="N97" s="764"/>
      <c r="O97" s="752"/>
      <c r="P97" s="757">
        <f>COUNTIF(D97:L100,"○")</f>
        <v>4</v>
      </c>
      <c r="Q97" s="759"/>
      <c r="R97" s="757">
        <f>COUNTIF(D97:L100,"△")</f>
        <v>0</v>
      </c>
      <c r="S97" s="759"/>
      <c r="T97" s="757">
        <f>COUNTIF(D97:L100,"●")</f>
        <v>0</v>
      </c>
      <c r="U97" s="759"/>
      <c r="V97" s="757">
        <f>SUM(D98,J98,D100,J100,)</f>
        <v>18</v>
      </c>
      <c r="W97" s="759"/>
      <c r="X97" s="757">
        <f>SUM(F98,L98,F100,L100,)</f>
        <v>0</v>
      </c>
      <c r="Y97" s="759"/>
      <c r="Z97" s="800">
        <f>V97-X97</f>
        <v>18</v>
      </c>
      <c r="AA97" s="801"/>
      <c r="AB97" s="804">
        <f>_xlfn.RANK.EQ(AD97,$AD$93:$AD$104,0)</f>
        <v>1</v>
      </c>
      <c r="AC97" s="804"/>
      <c r="AD97" s="787">
        <f>M97*100+Z97*10+V97*1</f>
        <v>1398</v>
      </c>
    </row>
    <row r="98" spans="1:30" ht="14.25" customHeight="1">
      <c r="A98" s="781"/>
      <c r="B98" s="782"/>
      <c r="C98" s="783"/>
      <c r="D98" s="361">
        <f>IF(I94="","",I94)</f>
        <v>1</v>
      </c>
      <c r="E98" s="362" t="s">
        <v>12</v>
      </c>
      <c r="F98" s="363">
        <f>IF(G94="","",G94)</f>
        <v>0</v>
      </c>
      <c r="G98" s="797"/>
      <c r="H98" s="798"/>
      <c r="I98" s="799"/>
      <c r="J98" s="361">
        <f>'第４節　苫小牧・八雲会場'!Q70</f>
        <v>11</v>
      </c>
      <c r="K98" s="359" t="s">
        <v>12</v>
      </c>
      <c r="L98" s="360">
        <f>'第４節　苫小牧・八雲会場'!Z70</f>
        <v>0</v>
      </c>
      <c r="M98" s="753"/>
      <c r="N98" s="765"/>
      <c r="O98" s="754"/>
      <c r="P98" s="760"/>
      <c r="Q98" s="762"/>
      <c r="R98" s="760"/>
      <c r="S98" s="762"/>
      <c r="T98" s="760"/>
      <c r="U98" s="762"/>
      <c r="V98" s="760"/>
      <c r="W98" s="762"/>
      <c r="X98" s="760"/>
      <c r="Y98" s="762"/>
      <c r="Z98" s="802"/>
      <c r="AA98" s="803"/>
      <c r="AB98" s="804"/>
      <c r="AC98" s="804"/>
      <c r="AD98" s="787"/>
    </row>
    <row r="99" spans="1:30" ht="14.25" customHeight="1">
      <c r="A99" s="781"/>
      <c r="B99" s="782"/>
      <c r="C99" s="783"/>
      <c r="D99" s="788" t="str">
        <f>IF(COUNT(D100,F100)&lt;2,"",TEXT(D100-F100,"○;●;△"))</f>
        <v>○</v>
      </c>
      <c r="E99" s="789"/>
      <c r="F99" s="790"/>
      <c r="G99" s="797"/>
      <c r="H99" s="798"/>
      <c r="I99" s="799"/>
      <c r="J99" s="788" t="str">
        <f>IF(COUNT(J100,L100)&lt;2,"",TEXT(J100-L100,"○;●;△"))</f>
        <v>○</v>
      </c>
      <c r="K99" s="789"/>
      <c r="L99" s="790"/>
      <c r="M99" s="753"/>
      <c r="N99" s="765"/>
      <c r="O99" s="754"/>
      <c r="P99" s="760"/>
      <c r="Q99" s="762"/>
      <c r="R99" s="760"/>
      <c r="S99" s="762"/>
      <c r="T99" s="760"/>
      <c r="U99" s="762"/>
      <c r="V99" s="760"/>
      <c r="W99" s="762"/>
      <c r="X99" s="760"/>
      <c r="Y99" s="762"/>
      <c r="Z99" s="802"/>
      <c r="AA99" s="803"/>
      <c r="AB99" s="804"/>
      <c r="AC99" s="804"/>
      <c r="AD99" s="787"/>
    </row>
    <row r="100" spans="1:30" ht="14.25" customHeight="1">
      <c r="A100" s="781"/>
      <c r="B100" s="782"/>
      <c r="C100" s="783"/>
      <c r="D100" s="361">
        <f>IF(I96="","",I96)</f>
        <v>2</v>
      </c>
      <c r="E100" s="362" t="s">
        <v>12</v>
      </c>
      <c r="F100" s="363">
        <f>IF(G96="","",G96)</f>
        <v>0</v>
      </c>
      <c r="G100" s="797"/>
      <c r="H100" s="798"/>
      <c r="I100" s="799"/>
      <c r="J100" s="358">
        <f>'第６節　大滝・伊達'!Z54</f>
        <v>4</v>
      </c>
      <c r="K100" s="359" t="s">
        <v>12</v>
      </c>
      <c r="L100" s="360">
        <f>'第６節　大滝・伊達'!Q54</f>
        <v>0</v>
      </c>
      <c r="M100" s="753"/>
      <c r="N100" s="765"/>
      <c r="O100" s="754"/>
      <c r="P100" s="760"/>
      <c r="Q100" s="762"/>
      <c r="R100" s="760"/>
      <c r="S100" s="762"/>
      <c r="T100" s="760"/>
      <c r="U100" s="762"/>
      <c r="V100" s="760"/>
      <c r="W100" s="762"/>
      <c r="X100" s="760"/>
      <c r="Y100" s="762"/>
      <c r="Z100" s="802"/>
      <c r="AA100" s="803"/>
      <c r="AB100" s="804"/>
      <c r="AC100" s="804"/>
      <c r="AD100" s="787"/>
    </row>
    <row r="101" spans="1:30" ht="14.25" customHeight="1">
      <c r="A101" s="778" t="s">
        <v>43</v>
      </c>
      <c r="B101" s="779"/>
      <c r="C101" s="780"/>
      <c r="D101" s="791" t="str">
        <f>IF(COUNT(D102,F102)&lt;2,"",TEXT(D102-F102,"○;●;△"))</f>
        <v>●</v>
      </c>
      <c r="E101" s="792"/>
      <c r="F101" s="793"/>
      <c r="G101" s="805" t="str">
        <f>IF(COUNT(G102,I102)&lt;2,"",TEXT(G102-I102,"○;●;△"))</f>
        <v>●</v>
      </c>
      <c r="H101" s="806"/>
      <c r="I101" s="807"/>
      <c r="J101" s="794"/>
      <c r="K101" s="795"/>
      <c r="L101" s="795"/>
      <c r="M101" s="751">
        <f>P101*3+R101*1+T101*0</f>
        <v>0</v>
      </c>
      <c r="N101" s="764"/>
      <c r="O101" s="752"/>
      <c r="P101" s="757">
        <f>COUNTIF(D101:L104,"○")</f>
        <v>0</v>
      </c>
      <c r="Q101" s="759"/>
      <c r="R101" s="757">
        <f>COUNTIF(D101:L104,"△")</f>
        <v>0</v>
      </c>
      <c r="S101" s="759"/>
      <c r="T101" s="804">
        <f>COUNTIF(D101:L104,"●")</f>
        <v>4</v>
      </c>
      <c r="U101" s="804"/>
      <c r="V101" s="757">
        <f>SUM(D102,G102,D104,G104)</f>
        <v>0</v>
      </c>
      <c r="W101" s="759"/>
      <c r="X101" s="757">
        <f>SUM(F102,I102,F104,I104)</f>
        <v>24</v>
      </c>
      <c r="Y101" s="759"/>
      <c r="Z101" s="800">
        <f>V101-X101</f>
        <v>-24</v>
      </c>
      <c r="AA101" s="801"/>
      <c r="AB101" s="804">
        <f>_xlfn.RANK.EQ(AD101,$AD$93:$AD$104,0)</f>
        <v>3</v>
      </c>
      <c r="AC101" s="804"/>
      <c r="AD101" s="787">
        <f>M101*100+Z101*10+V101*1</f>
        <v>-240</v>
      </c>
    </row>
    <row r="102" spans="1:30" ht="14.25" customHeight="1">
      <c r="A102" s="781"/>
      <c r="B102" s="782"/>
      <c r="C102" s="783"/>
      <c r="D102" s="361">
        <f>IF(L94="","",L94)</f>
        <v>0</v>
      </c>
      <c r="E102" s="362" t="s">
        <v>12</v>
      </c>
      <c r="F102" s="363">
        <f>IF(J94="","",J94)</f>
        <v>6</v>
      </c>
      <c r="G102" s="361">
        <f>IF(L98="","",O94)</f>
        <v>0</v>
      </c>
      <c r="H102" s="362" t="s">
        <v>12</v>
      </c>
      <c r="I102" s="363">
        <f>IF(J98="","",J98)</f>
        <v>11</v>
      </c>
      <c r="J102" s="797"/>
      <c r="K102" s="798"/>
      <c r="L102" s="798"/>
      <c r="M102" s="753"/>
      <c r="N102" s="765"/>
      <c r="O102" s="754"/>
      <c r="P102" s="760"/>
      <c r="Q102" s="762"/>
      <c r="R102" s="760"/>
      <c r="S102" s="762"/>
      <c r="T102" s="804"/>
      <c r="U102" s="804"/>
      <c r="V102" s="760"/>
      <c r="W102" s="762"/>
      <c r="X102" s="760"/>
      <c r="Y102" s="762"/>
      <c r="Z102" s="802"/>
      <c r="AA102" s="803"/>
      <c r="AB102" s="804"/>
      <c r="AC102" s="804"/>
      <c r="AD102" s="787"/>
    </row>
    <row r="103" spans="1:30" ht="14.25" customHeight="1">
      <c r="A103" s="781"/>
      <c r="B103" s="782"/>
      <c r="C103" s="783"/>
      <c r="D103" s="788" t="str">
        <f>IF(COUNT(D104,F104)&lt;2,"",TEXT(D104-F104,"○;●;△"))</f>
        <v>●</v>
      </c>
      <c r="E103" s="789"/>
      <c r="F103" s="790"/>
      <c r="G103" s="788" t="str">
        <f>IF(COUNT(G104,I104)&lt;2,"",TEXT(G104-I104,"○;●;△"))</f>
        <v>●</v>
      </c>
      <c r="H103" s="789"/>
      <c r="I103" s="790"/>
      <c r="J103" s="797"/>
      <c r="K103" s="798"/>
      <c r="L103" s="798"/>
      <c r="M103" s="753"/>
      <c r="N103" s="765"/>
      <c r="O103" s="754"/>
      <c r="P103" s="760"/>
      <c r="Q103" s="762"/>
      <c r="R103" s="760"/>
      <c r="S103" s="762"/>
      <c r="T103" s="804"/>
      <c r="U103" s="804"/>
      <c r="V103" s="760"/>
      <c r="W103" s="762"/>
      <c r="X103" s="760"/>
      <c r="Y103" s="762"/>
      <c r="Z103" s="802"/>
      <c r="AA103" s="803"/>
      <c r="AB103" s="804"/>
      <c r="AC103" s="804"/>
      <c r="AD103" s="787"/>
    </row>
    <row r="104" spans="1:30" ht="14.25" customHeight="1" thickBot="1">
      <c r="A104" s="813"/>
      <c r="B104" s="814"/>
      <c r="C104" s="815"/>
      <c r="D104" s="364">
        <f>IF(L96="","",L96)</f>
        <v>0</v>
      </c>
      <c r="E104" s="365" t="s">
        <v>12</v>
      </c>
      <c r="F104" s="366">
        <f>IF(J96="","",J96)</f>
        <v>3</v>
      </c>
      <c r="G104" s="364">
        <f>IF(L100="","",L100)</f>
        <v>0</v>
      </c>
      <c r="H104" s="365" t="s">
        <v>12</v>
      </c>
      <c r="I104" s="366">
        <f>IF(J100="","",J100)</f>
        <v>4</v>
      </c>
      <c r="J104" s="816"/>
      <c r="K104" s="817"/>
      <c r="L104" s="817"/>
      <c r="M104" s="818"/>
      <c r="N104" s="819"/>
      <c r="O104" s="820"/>
      <c r="P104" s="821"/>
      <c r="Q104" s="822"/>
      <c r="R104" s="821"/>
      <c r="S104" s="822"/>
      <c r="T104" s="823"/>
      <c r="U104" s="823"/>
      <c r="V104" s="821"/>
      <c r="W104" s="822"/>
      <c r="X104" s="821"/>
      <c r="Y104" s="822"/>
      <c r="Z104" s="824"/>
      <c r="AA104" s="825"/>
      <c r="AB104" s="823"/>
      <c r="AC104" s="823"/>
      <c r="AD104" s="787"/>
    </row>
    <row r="105" spans="1:30" ht="14.25" customHeight="1"/>
    <row r="106" spans="1:30" ht="12.75" customHeight="1"/>
    <row r="107" spans="1:30" ht="12.75" customHeight="1"/>
    <row r="108" spans="1:30" ht="12.75" customHeight="1"/>
    <row r="109" spans="1:30" ht="12.75" customHeight="1"/>
    <row r="110" spans="1:30" ht="12.75" customHeight="1"/>
    <row r="111" spans="1:30" ht="12.75" customHeight="1"/>
    <row r="112" spans="1:30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</sheetData>
  <mergeCells count="448">
    <mergeCell ref="Z101:AA104"/>
    <mergeCell ref="AB101:AC104"/>
    <mergeCell ref="AD101:AD104"/>
    <mergeCell ref="D103:F103"/>
    <mergeCell ref="G103:I103"/>
    <mergeCell ref="Q5:U5"/>
    <mergeCell ref="V88:W92"/>
    <mergeCell ref="X88:Y92"/>
    <mergeCell ref="Z88:AA92"/>
    <mergeCell ref="AB88:AC92"/>
    <mergeCell ref="V62:W66"/>
    <mergeCell ref="X62:Y66"/>
    <mergeCell ref="Z62:AA66"/>
    <mergeCell ref="AB62:AC66"/>
    <mergeCell ref="V67:W72"/>
    <mergeCell ref="X67:Y72"/>
    <mergeCell ref="Z67:AA72"/>
    <mergeCell ref="V73:W78"/>
    <mergeCell ref="X73:Y78"/>
    <mergeCell ref="Z73:AA78"/>
    <mergeCell ref="AB67:AC72"/>
    <mergeCell ref="AB73:AC78"/>
    <mergeCell ref="A2:AM2"/>
    <mergeCell ref="A3:AM3"/>
    <mergeCell ref="A1:AL1"/>
    <mergeCell ref="A101:C104"/>
    <mergeCell ref="D101:F101"/>
    <mergeCell ref="G101:I101"/>
    <mergeCell ref="J101:L104"/>
    <mergeCell ref="M101:O104"/>
    <mergeCell ref="P101:Q104"/>
    <mergeCell ref="R101:S104"/>
    <mergeCell ref="T101:U104"/>
    <mergeCell ref="V101:W104"/>
    <mergeCell ref="AD73:AD78"/>
    <mergeCell ref="AD67:AD72"/>
    <mergeCell ref="AD79:AD84"/>
    <mergeCell ref="A88:C92"/>
    <mergeCell ref="D88:F92"/>
    <mergeCell ref="G88:I92"/>
    <mergeCell ref="J88:L92"/>
    <mergeCell ref="M88:O92"/>
    <mergeCell ref="P88:Q92"/>
    <mergeCell ref="R88:S92"/>
    <mergeCell ref="T88:U92"/>
    <mergeCell ref="X101:Y104"/>
    <mergeCell ref="V79:W84"/>
    <mergeCell ref="X79:Y84"/>
    <mergeCell ref="Z79:AA84"/>
    <mergeCell ref="AB79:AC84"/>
    <mergeCell ref="D99:F99"/>
    <mergeCell ref="G97:I100"/>
    <mergeCell ref="J97:L97"/>
    <mergeCell ref="M97:O100"/>
    <mergeCell ref="P97:Q100"/>
    <mergeCell ref="R97:S100"/>
    <mergeCell ref="T97:U100"/>
    <mergeCell ref="V97:W100"/>
    <mergeCell ref="X97:Y100"/>
    <mergeCell ref="Z97:AA100"/>
    <mergeCell ref="AB97:AC100"/>
    <mergeCell ref="G83:I83"/>
    <mergeCell ref="D81:F81"/>
    <mergeCell ref="G81:I81"/>
    <mergeCell ref="J79:L84"/>
    <mergeCell ref="M79:O84"/>
    <mergeCell ref="P79:Q84"/>
    <mergeCell ref="R79:S84"/>
    <mergeCell ref="T79:U84"/>
    <mergeCell ref="D79:F79"/>
    <mergeCell ref="AD97:AD100"/>
    <mergeCell ref="J99:L99"/>
    <mergeCell ref="D97:F97"/>
    <mergeCell ref="A97:C100"/>
    <mergeCell ref="D93:F96"/>
    <mergeCell ref="M93:O96"/>
    <mergeCell ref="P93:Q96"/>
    <mergeCell ref="R93:S96"/>
    <mergeCell ref="T93:U96"/>
    <mergeCell ref="V93:W96"/>
    <mergeCell ref="X93:Y96"/>
    <mergeCell ref="Z93:AA96"/>
    <mergeCell ref="AB93:AC96"/>
    <mergeCell ref="AD93:AD96"/>
    <mergeCell ref="G95:I95"/>
    <mergeCell ref="J95:L95"/>
    <mergeCell ref="A93:C96"/>
    <mergeCell ref="G93:I93"/>
    <mergeCell ref="J93:L93"/>
    <mergeCell ref="G79:I79"/>
    <mergeCell ref="A79:C84"/>
    <mergeCell ref="D83:F83"/>
    <mergeCell ref="D75:F75"/>
    <mergeCell ref="J75:L75"/>
    <mergeCell ref="G73:I78"/>
    <mergeCell ref="D77:F77"/>
    <mergeCell ref="J77:L77"/>
    <mergeCell ref="M73:O78"/>
    <mergeCell ref="P73:Q78"/>
    <mergeCell ref="R73:S78"/>
    <mergeCell ref="T73:U78"/>
    <mergeCell ref="D73:F73"/>
    <mergeCell ref="J73:L73"/>
    <mergeCell ref="D67:F72"/>
    <mergeCell ref="A67:C72"/>
    <mergeCell ref="A73:C78"/>
    <mergeCell ref="G71:I71"/>
    <mergeCell ref="J71:L71"/>
    <mergeCell ref="M67:O72"/>
    <mergeCell ref="P67:Q72"/>
    <mergeCell ref="R67:S72"/>
    <mergeCell ref="T67:U72"/>
    <mergeCell ref="R62:S66"/>
    <mergeCell ref="T62:U66"/>
    <mergeCell ref="G67:I67"/>
    <mergeCell ref="J67:L67"/>
    <mergeCell ref="G69:I69"/>
    <mergeCell ref="J69:L69"/>
    <mergeCell ref="A62:C66"/>
    <mergeCell ref="D62:F66"/>
    <mergeCell ref="G62:I66"/>
    <mergeCell ref="J62:L66"/>
    <mergeCell ref="M62:O66"/>
    <mergeCell ref="P62:Q66"/>
    <mergeCell ref="A55:C58"/>
    <mergeCell ref="D55:F55"/>
    <mergeCell ref="G55:I55"/>
    <mergeCell ref="J55:L55"/>
    <mergeCell ref="M55:O55"/>
    <mergeCell ref="P55:R55"/>
    <mergeCell ref="S55:U58"/>
    <mergeCell ref="D57:F57"/>
    <mergeCell ref="G57:I57"/>
    <mergeCell ref="J57:L57"/>
    <mergeCell ref="M57:O57"/>
    <mergeCell ref="P57:R57"/>
    <mergeCell ref="V51:X54"/>
    <mergeCell ref="AE51:AE54"/>
    <mergeCell ref="Y51:Z54"/>
    <mergeCell ref="AF51:AF54"/>
    <mergeCell ref="AA51:AB54"/>
    <mergeCell ref="AC51:AD54"/>
    <mergeCell ref="AH51:AH54"/>
    <mergeCell ref="V55:X58"/>
    <mergeCell ref="AE55:AE58"/>
    <mergeCell ref="Y55:Z58"/>
    <mergeCell ref="AF55:AF58"/>
    <mergeCell ref="AG55:AG58"/>
    <mergeCell ref="AA55:AB58"/>
    <mergeCell ref="AC55:AD58"/>
    <mergeCell ref="AH55:AH58"/>
    <mergeCell ref="A51:C54"/>
    <mergeCell ref="D51:F51"/>
    <mergeCell ref="G51:I51"/>
    <mergeCell ref="J51:L51"/>
    <mergeCell ref="M51:O51"/>
    <mergeCell ref="P51:R54"/>
    <mergeCell ref="S51:U51"/>
    <mergeCell ref="D53:F53"/>
    <mergeCell ref="G53:I53"/>
    <mergeCell ref="J53:L53"/>
    <mergeCell ref="M53:O53"/>
    <mergeCell ref="S53:U53"/>
    <mergeCell ref="V43:X46"/>
    <mergeCell ref="AE43:AE46"/>
    <mergeCell ref="Y43:Z46"/>
    <mergeCell ref="AF43:AF46"/>
    <mergeCell ref="AG43:AG46"/>
    <mergeCell ref="AA43:AB46"/>
    <mergeCell ref="AC43:AD46"/>
    <mergeCell ref="AH43:AH46"/>
    <mergeCell ref="A47:C50"/>
    <mergeCell ref="D47:F47"/>
    <mergeCell ref="G47:I47"/>
    <mergeCell ref="J47:L47"/>
    <mergeCell ref="M47:O50"/>
    <mergeCell ref="P47:R47"/>
    <mergeCell ref="S47:U47"/>
    <mergeCell ref="D49:F49"/>
    <mergeCell ref="G49:I49"/>
    <mergeCell ref="J49:L49"/>
    <mergeCell ref="P49:R49"/>
    <mergeCell ref="S49:U49"/>
    <mergeCell ref="V47:X50"/>
    <mergeCell ref="AE47:AE50"/>
    <mergeCell ref="Y47:Z50"/>
    <mergeCell ref="AF47:AF50"/>
    <mergeCell ref="A43:C46"/>
    <mergeCell ref="D43:F43"/>
    <mergeCell ref="G43:I43"/>
    <mergeCell ref="J43:L46"/>
    <mergeCell ref="M43:O43"/>
    <mergeCell ref="P43:R43"/>
    <mergeCell ref="S43:U43"/>
    <mergeCell ref="D45:F45"/>
    <mergeCell ref="G45:I45"/>
    <mergeCell ref="M45:O45"/>
    <mergeCell ref="P45:R45"/>
    <mergeCell ref="S45:U45"/>
    <mergeCell ref="V35:X38"/>
    <mergeCell ref="Y35:Z38"/>
    <mergeCell ref="AA35:AB38"/>
    <mergeCell ref="AC35:AD38"/>
    <mergeCell ref="AE35:AE38"/>
    <mergeCell ref="AF35:AF38"/>
    <mergeCell ref="AG35:AG38"/>
    <mergeCell ref="AH35:AH38"/>
    <mergeCell ref="A39:C42"/>
    <mergeCell ref="D39:F39"/>
    <mergeCell ref="G39:I42"/>
    <mergeCell ref="J39:L39"/>
    <mergeCell ref="M39:O39"/>
    <mergeCell ref="P39:R39"/>
    <mergeCell ref="S39:U39"/>
    <mergeCell ref="J41:L41"/>
    <mergeCell ref="M41:O41"/>
    <mergeCell ref="P41:R41"/>
    <mergeCell ref="S41:U41"/>
    <mergeCell ref="D41:F41"/>
    <mergeCell ref="V39:X42"/>
    <mergeCell ref="AE39:AE42"/>
    <mergeCell ref="Y39:Z42"/>
    <mergeCell ref="AF39:AF42"/>
    <mergeCell ref="A35:C38"/>
    <mergeCell ref="D35:F38"/>
    <mergeCell ref="G35:I35"/>
    <mergeCell ref="J35:L35"/>
    <mergeCell ref="M35:O35"/>
    <mergeCell ref="P35:R35"/>
    <mergeCell ref="S35:U35"/>
    <mergeCell ref="G37:I37"/>
    <mergeCell ref="J37:L37"/>
    <mergeCell ref="M37:O37"/>
    <mergeCell ref="P37:R37"/>
    <mergeCell ref="S37:U37"/>
    <mergeCell ref="Y32:Z34"/>
    <mergeCell ref="AA32:AB34"/>
    <mergeCell ref="AC32:AD34"/>
    <mergeCell ref="AF32:AF34"/>
    <mergeCell ref="AG32:AG34"/>
    <mergeCell ref="AH32:AH34"/>
    <mergeCell ref="V32:X34"/>
    <mergeCell ref="AE32:AE34"/>
    <mergeCell ref="A32:C34"/>
    <mergeCell ref="D32:F34"/>
    <mergeCell ref="G32:I34"/>
    <mergeCell ref="J32:L34"/>
    <mergeCell ref="M32:O34"/>
    <mergeCell ref="P32:R34"/>
    <mergeCell ref="S32:U34"/>
    <mergeCell ref="A11:C12"/>
    <mergeCell ref="D11:F12"/>
    <mergeCell ref="Y9:AA10"/>
    <mergeCell ref="AB9:AD10"/>
    <mergeCell ref="AE9:AE10"/>
    <mergeCell ref="AF9:AF10"/>
    <mergeCell ref="AG9:AG10"/>
    <mergeCell ref="AH9:AH10"/>
    <mergeCell ref="AI9:AI10"/>
    <mergeCell ref="A9:C10"/>
    <mergeCell ref="D9:F10"/>
    <mergeCell ref="G9:I10"/>
    <mergeCell ref="J9:L10"/>
    <mergeCell ref="M9:O10"/>
    <mergeCell ref="P9:R10"/>
    <mergeCell ref="S9:U10"/>
    <mergeCell ref="V9:X10"/>
    <mergeCell ref="P11:R11"/>
    <mergeCell ref="S11:U11"/>
    <mergeCell ref="V11:X11"/>
    <mergeCell ref="G11:I11"/>
    <mergeCell ref="J11:L11"/>
    <mergeCell ref="M11:O11"/>
    <mergeCell ref="AE11:AE12"/>
    <mergeCell ref="AF11:AF12"/>
    <mergeCell ref="AG11:AG12"/>
    <mergeCell ref="Y11:AA11"/>
    <mergeCell ref="AE13:AE14"/>
    <mergeCell ref="AF13:AF14"/>
    <mergeCell ref="AJ9:AJ10"/>
    <mergeCell ref="AK9:AK10"/>
    <mergeCell ref="AL9:AL10"/>
    <mergeCell ref="AH11:AH12"/>
    <mergeCell ref="AI11:AI12"/>
    <mergeCell ref="AJ11:AJ12"/>
    <mergeCell ref="AB11:AD11"/>
    <mergeCell ref="AB13:AD13"/>
    <mergeCell ref="D23:F23"/>
    <mergeCell ref="D13:F13"/>
    <mergeCell ref="D15:F15"/>
    <mergeCell ref="D17:F17"/>
    <mergeCell ref="A13:C14"/>
    <mergeCell ref="A15:C16"/>
    <mergeCell ref="A17:C18"/>
    <mergeCell ref="A19:C20"/>
    <mergeCell ref="A21:C22"/>
    <mergeCell ref="A23:C24"/>
    <mergeCell ref="J13:L13"/>
    <mergeCell ref="M13:O13"/>
    <mergeCell ref="P13:R13"/>
    <mergeCell ref="S13:U13"/>
    <mergeCell ref="V13:X13"/>
    <mergeCell ref="Y13:AA13"/>
    <mergeCell ref="J23:L23"/>
    <mergeCell ref="J25:L25"/>
    <mergeCell ref="G13:I14"/>
    <mergeCell ref="J15:L16"/>
    <mergeCell ref="J17:L17"/>
    <mergeCell ref="J19:L19"/>
    <mergeCell ref="J21:L21"/>
    <mergeCell ref="G21:I21"/>
    <mergeCell ref="G23:I23"/>
    <mergeCell ref="G25:I25"/>
    <mergeCell ref="G15:I15"/>
    <mergeCell ref="G17:I17"/>
    <mergeCell ref="G19:I19"/>
    <mergeCell ref="V19:X19"/>
    <mergeCell ref="Y19:AA19"/>
    <mergeCell ref="P17:R17"/>
    <mergeCell ref="S17:U17"/>
    <mergeCell ref="V17:X17"/>
    <mergeCell ref="M15:O15"/>
    <mergeCell ref="P15:R15"/>
    <mergeCell ref="S15:U15"/>
    <mergeCell ref="V15:X15"/>
    <mergeCell ref="Y15:AA15"/>
    <mergeCell ref="AJ15:AJ16"/>
    <mergeCell ref="AK15:AK16"/>
    <mergeCell ref="AE19:AE20"/>
    <mergeCell ref="AF19:AF20"/>
    <mergeCell ref="AG19:AG20"/>
    <mergeCell ref="AH19:AH20"/>
    <mergeCell ref="AI19:AI20"/>
    <mergeCell ref="AJ19:AJ20"/>
    <mergeCell ref="AK19:AK20"/>
    <mergeCell ref="AE17:AE18"/>
    <mergeCell ref="AF17:AF18"/>
    <mergeCell ref="AE15:AE16"/>
    <mergeCell ref="AF15:AF16"/>
    <mergeCell ref="AB15:AD15"/>
    <mergeCell ref="AB17:AD17"/>
    <mergeCell ref="AB19:AD19"/>
    <mergeCell ref="M19:O19"/>
    <mergeCell ref="AE21:AE22"/>
    <mergeCell ref="AF21:AF22"/>
    <mergeCell ref="AG21:AG22"/>
    <mergeCell ref="AH21:AH22"/>
    <mergeCell ref="AI21:AI22"/>
    <mergeCell ref="AJ21:AJ22"/>
    <mergeCell ref="AK21:AK22"/>
    <mergeCell ref="AL21:AL22"/>
    <mergeCell ref="AL15:AL16"/>
    <mergeCell ref="AK17:AK18"/>
    <mergeCell ref="AL17:AL18"/>
    <mergeCell ref="AG17:AG18"/>
    <mergeCell ref="AH17:AH18"/>
    <mergeCell ref="AI17:AI18"/>
    <mergeCell ref="AJ17:AJ18"/>
    <mergeCell ref="AG15:AG16"/>
    <mergeCell ref="D21:F21"/>
    <mergeCell ref="AJ27:AJ28"/>
    <mergeCell ref="AK27:AK28"/>
    <mergeCell ref="AL27:AL28"/>
    <mergeCell ref="S27:U27"/>
    <mergeCell ref="V27:X27"/>
    <mergeCell ref="Y27:AA27"/>
    <mergeCell ref="AH23:AH24"/>
    <mergeCell ref="AI23:AI24"/>
    <mergeCell ref="AJ23:AJ24"/>
    <mergeCell ref="AK23:AK24"/>
    <mergeCell ref="AL23:AL24"/>
    <mergeCell ref="S25:U25"/>
    <mergeCell ref="V25:X25"/>
    <mergeCell ref="V23:X24"/>
    <mergeCell ref="Y25:AA26"/>
    <mergeCell ref="Y23:AA23"/>
    <mergeCell ref="AK25:AK26"/>
    <mergeCell ref="AL25:AL26"/>
    <mergeCell ref="AE25:AE26"/>
    <mergeCell ref="AF25:AF26"/>
    <mergeCell ref="AG25:AG26"/>
    <mergeCell ref="AH25:AH26"/>
    <mergeCell ref="AI25:AI26"/>
    <mergeCell ref="AB21:AD21"/>
    <mergeCell ref="V21:X21"/>
    <mergeCell ref="Y21:AA21"/>
    <mergeCell ref="M17:O18"/>
    <mergeCell ref="P19:R20"/>
    <mergeCell ref="S21:U22"/>
    <mergeCell ref="S19:U19"/>
    <mergeCell ref="Y17:AA17"/>
    <mergeCell ref="A27:C28"/>
    <mergeCell ref="D27:F27"/>
    <mergeCell ref="G27:I27"/>
    <mergeCell ref="J27:L27"/>
    <mergeCell ref="M27:O27"/>
    <mergeCell ref="P27:R27"/>
    <mergeCell ref="A25:C26"/>
    <mergeCell ref="P21:R21"/>
    <mergeCell ref="P23:R23"/>
    <mergeCell ref="M21:O21"/>
    <mergeCell ref="M23:O23"/>
    <mergeCell ref="D25:F25"/>
    <mergeCell ref="M25:O25"/>
    <mergeCell ref="P25:R25"/>
    <mergeCell ref="S23:U23"/>
    <mergeCell ref="D19:F19"/>
    <mergeCell ref="AE23:AE24"/>
    <mergeCell ref="AF23:AF24"/>
    <mergeCell ref="AG23:AG24"/>
    <mergeCell ref="AG39:AG42"/>
    <mergeCell ref="AG51:AG54"/>
    <mergeCell ref="AI35:AI38"/>
    <mergeCell ref="AB27:AD28"/>
    <mergeCell ref="AE27:AE28"/>
    <mergeCell ref="AF27:AF28"/>
    <mergeCell ref="AB23:AD23"/>
    <mergeCell ref="AB25:AD25"/>
    <mergeCell ref="AH27:AH28"/>
    <mergeCell ref="AI27:AI28"/>
    <mergeCell ref="AA39:AB42"/>
    <mergeCell ref="AC39:AD42"/>
    <mergeCell ref="AH39:AH42"/>
    <mergeCell ref="AG47:AG50"/>
    <mergeCell ref="AA47:AB50"/>
    <mergeCell ref="AC47:AD50"/>
    <mergeCell ref="AH47:AH50"/>
    <mergeCell ref="AK8:AL8"/>
    <mergeCell ref="AK5:AL5"/>
    <mergeCell ref="AH5:AJ5"/>
    <mergeCell ref="AI39:AI42"/>
    <mergeCell ref="AI43:AI46"/>
    <mergeCell ref="AI47:AI50"/>
    <mergeCell ref="AI51:AI54"/>
    <mergeCell ref="AI55:AI58"/>
    <mergeCell ref="AG27:AG28"/>
    <mergeCell ref="AH15:AH16"/>
    <mergeCell ref="AI15:AI16"/>
    <mergeCell ref="AJ25:AJ26"/>
    <mergeCell ref="AL19:AL20"/>
    <mergeCell ref="AG13:AG14"/>
    <mergeCell ref="AH13:AH14"/>
    <mergeCell ref="AI13:AI14"/>
    <mergeCell ref="AJ13:AJ14"/>
    <mergeCell ref="AK13:AK14"/>
    <mergeCell ref="AL13:AL14"/>
    <mergeCell ref="AK11:AK12"/>
    <mergeCell ref="AL11:AL12"/>
  </mergeCells>
  <phoneticPr fontId="1"/>
  <pageMargins left="0.78740157480314965" right="0.59055118110236227" top="0.39370078740157483" bottom="0.39370078740157483" header="0.31496062992125984" footer="0.31496062992125984"/>
  <pageSetup paperSize="8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267"/>
  <sheetViews>
    <sheetView showGridLines="0" view="pageBreakPreview" zoomScale="124" zoomScaleNormal="100" zoomScaleSheetLayoutView="124" workbookViewId="0">
      <selection activeCell="S147" sqref="S147"/>
    </sheetView>
  </sheetViews>
  <sheetFormatPr defaultColWidth="11" defaultRowHeight="13.5" customHeight="1"/>
  <cols>
    <col min="1" max="2" width="6.25" style="164" customWidth="1"/>
    <col min="3" max="5" width="7" style="164" customWidth="1"/>
    <col min="6" max="10" width="7.25" style="13" customWidth="1"/>
    <col min="11" max="11" width="7.25" style="37" customWidth="1"/>
    <col min="12" max="12" width="7.25" style="259" customWidth="1"/>
    <col min="13" max="15" width="7.25" style="37" customWidth="1"/>
    <col min="16" max="17" width="7.25" style="13" customWidth="1"/>
    <col min="18" max="18" width="7.25" style="38" customWidth="1"/>
    <col min="19" max="19" width="32.5" style="64" customWidth="1"/>
    <col min="20" max="43" width="4.5" style="64" customWidth="1"/>
    <col min="44" max="16384" width="11" style="64"/>
  </cols>
  <sheetData>
    <row r="1" spans="1:18" ht="13.5" customHeight="1">
      <c r="A1" s="937" t="s">
        <v>87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43"/>
    </row>
    <row r="2" spans="1:18" ht="13.5" customHeight="1">
      <c r="A2" s="937"/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  <c r="N2" s="937"/>
      <c r="O2" s="937"/>
      <c r="P2" s="937"/>
      <c r="Q2" s="937"/>
      <c r="R2" s="43"/>
    </row>
    <row r="3" spans="1:18" ht="13.5" customHeight="1">
      <c r="A3" s="937"/>
      <c r="B3" s="937"/>
      <c r="C3" s="937"/>
      <c r="D3" s="937"/>
      <c r="E3" s="937"/>
      <c r="F3" s="937"/>
      <c r="G3" s="937"/>
      <c r="H3" s="937"/>
      <c r="I3" s="937"/>
      <c r="J3" s="937"/>
      <c r="K3" s="937"/>
      <c r="L3" s="937"/>
      <c r="M3" s="937"/>
      <c r="N3" s="937"/>
      <c r="O3" s="937"/>
      <c r="P3" s="937"/>
      <c r="Q3" s="937"/>
      <c r="R3" s="43"/>
    </row>
    <row r="4" spans="1:18" ht="13.5" customHeight="1">
      <c r="A4" s="156"/>
      <c r="B4" s="156"/>
      <c r="C4" s="156"/>
      <c r="D4" s="156"/>
      <c r="E4" s="156"/>
      <c r="F4" s="65"/>
      <c r="G4" s="65"/>
      <c r="H4" s="65"/>
      <c r="I4" s="65"/>
      <c r="J4" s="65"/>
      <c r="K4" s="65"/>
      <c r="L4" s="156"/>
      <c r="M4" s="65"/>
      <c r="N4" s="65"/>
      <c r="O4" s="65"/>
      <c r="P4" s="65"/>
      <c r="Q4" s="65"/>
      <c r="R4" s="43"/>
    </row>
    <row r="5" spans="1:18" ht="13.5" customHeight="1">
      <c r="A5" s="157" t="s">
        <v>176</v>
      </c>
      <c r="B5" s="156"/>
      <c r="C5" s="156"/>
      <c r="D5" s="156"/>
      <c r="E5" s="156"/>
      <c r="F5" s="65"/>
      <c r="G5" s="65"/>
      <c r="H5" s="65"/>
      <c r="I5" s="65"/>
      <c r="J5" s="65"/>
      <c r="K5" s="65"/>
      <c r="L5" s="156"/>
      <c r="M5" s="65"/>
      <c r="N5" s="65"/>
      <c r="O5" s="65"/>
      <c r="P5" s="65"/>
      <c r="Q5" s="65"/>
      <c r="R5" s="43"/>
    </row>
    <row r="6" spans="1:18" ht="13.5" customHeight="1" thickBot="1">
      <c r="A6" s="157"/>
      <c r="B6" s="156"/>
      <c r="C6" s="156"/>
      <c r="D6" s="156"/>
      <c r="E6" s="156"/>
      <c r="F6" s="65"/>
      <c r="G6" s="65"/>
      <c r="H6" s="65"/>
      <c r="I6" s="65"/>
      <c r="J6" s="65"/>
      <c r="K6" s="65"/>
      <c r="L6" s="156"/>
      <c r="M6" s="65"/>
      <c r="N6" s="65"/>
      <c r="O6" s="65"/>
      <c r="P6" s="65"/>
      <c r="Q6" s="65"/>
      <c r="R6" s="43"/>
    </row>
    <row r="7" spans="1:18" ht="13.5" customHeight="1">
      <c r="A7" s="892"/>
      <c r="B7" s="893"/>
      <c r="C7" s="893"/>
      <c r="D7" s="893"/>
      <c r="E7" s="894"/>
      <c r="F7" s="938" t="s">
        <v>88</v>
      </c>
      <c r="G7" s="939"/>
      <c r="H7" s="939"/>
      <c r="I7" s="939"/>
      <c r="J7" s="939"/>
      <c r="K7" s="939"/>
      <c r="L7" s="939"/>
      <c r="M7" s="939"/>
      <c r="N7" s="940"/>
      <c r="O7" s="940"/>
      <c r="P7" s="940"/>
      <c r="Q7" s="941"/>
      <c r="R7" s="43"/>
    </row>
    <row r="8" spans="1:18" ht="14.25" customHeight="1">
      <c r="A8" s="895"/>
      <c r="B8" s="896"/>
      <c r="C8" s="896"/>
      <c r="D8" s="896"/>
      <c r="E8" s="897"/>
      <c r="F8" s="942"/>
      <c r="G8" s="943"/>
      <c r="H8" s="943"/>
      <c r="I8" s="943"/>
      <c r="J8" s="943"/>
      <c r="K8" s="943"/>
      <c r="L8" s="943"/>
      <c r="M8" s="943"/>
      <c r="N8" s="944"/>
      <c r="O8" s="944"/>
      <c r="P8" s="944"/>
      <c r="Q8" s="945"/>
      <c r="R8" s="43"/>
    </row>
    <row r="9" spans="1:18" ht="18" customHeight="1">
      <c r="A9" s="928" t="s">
        <v>178</v>
      </c>
      <c r="B9" s="929"/>
      <c r="C9" s="929"/>
      <c r="D9" s="929"/>
      <c r="E9" s="930"/>
      <c r="F9" s="89">
        <v>45795</v>
      </c>
      <c r="G9" s="85">
        <v>45802</v>
      </c>
      <c r="H9" s="85">
        <v>45816</v>
      </c>
      <c r="I9" s="84">
        <v>45823</v>
      </c>
      <c r="J9" s="85">
        <v>45837</v>
      </c>
      <c r="K9" s="144">
        <v>45844</v>
      </c>
      <c r="L9" s="247">
        <v>45900</v>
      </c>
      <c r="M9" s="329">
        <v>45907</v>
      </c>
      <c r="N9" s="321">
        <v>45928</v>
      </c>
      <c r="O9" s="297">
        <v>45935</v>
      </c>
      <c r="P9" s="304">
        <v>45942</v>
      </c>
      <c r="Q9" s="306"/>
      <c r="R9" s="43"/>
    </row>
    <row r="10" spans="1:18" ht="18" customHeight="1" thickBot="1">
      <c r="A10" s="829" t="s">
        <v>138</v>
      </c>
      <c r="B10" s="830"/>
      <c r="C10" s="830"/>
      <c r="D10" s="830"/>
      <c r="E10" s="831"/>
      <c r="F10" s="105" t="s">
        <v>140</v>
      </c>
      <c r="G10" s="74" t="s">
        <v>142</v>
      </c>
      <c r="H10" s="74" t="s">
        <v>144</v>
      </c>
      <c r="I10" s="98" t="s">
        <v>146</v>
      </c>
      <c r="J10" s="98" t="s">
        <v>148</v>
      </c>
      <c r="K10" s="99" t="s">
        <v>150</v>
      </c>
      <c r="L10" s="248" t="s">
        <v>152</v>
      </c>
      <c r="M10" s="330" t="s">
        <v>154</v>
      </c>
      <c r="N10" s="322" t="s">
        <v>156</v>
      </c>
      <c r="O10" s="109" t="s">
        <v>158</v>
      </c>
      <c r="P10" s="110" t="s">
        <v>160</v>
      </c>
      <c r="Q10" s="307" t="s">
        <v>89</v>
      </c>
      <c r="R10" s="66"/>
    </row>
    <row r="11" spans="1:18" ht="13.5" customHeight="1">
      <c r="A11" s="946" t="s">
        <v>90</v>
      </c>
      <c r="B11" s="947"/>
      <c r="C11" s="947"/>
      <c r="D11" s="947"/>
      <c r="E11" s="948"/>
      <c r="F11" s="106"/>
      <c r="G11" s="97"/>
      <c r="H11" s="97"/>
      <c r="I11" s="111"/>
      <c r="J11" s="97"/>
      <c r="K11" s="111"/>
      <c r="L11" s="220"/>
      <c r="M11" s="291"/>
      <c r="N11" s="181"/>
      <c r="O11" s="111"/>
      <c r="P11" s="134"/>
      <c r="Q11" s="299"/>
      <c r="R11" s="64"/>
    </row>
    <row r="12" spans="1:18" ht="13.5" customHeight="1">
      <c r="A12" s="832">
        <v>7</v>
      </c>
      <c r="B12" s="833"/>
      <c r="C12" s="834" t="s">
        <v>167</v>
      </c>
      <c r="D12" s="835"/>
      <c r="E12" s="836"/>
      <c r="F12" s="215"/>
      <c r="G12" s="176">
        <v>1</v>
      </c>
      <c r="H12" s="176">
        <v>1</v>
      </c>
      <c r="I12" s="216"/>
      <c r="J12" s="176"/>
      <c r="K12" s="216"/>
      <c r="L12" s="176">
        <v>2</v>
      </c>
      <c r="M12" s="952" t="s">
        <v>179</v>
      </c>
      <c r="N12" s="323"/>
      <c r="O12" s="216"/>
      <c r="P12" s="113"/>
      <c r="Q12" s="308">
        <f>SUM(F12:P12)</f>
        <v>4</v>
      </c>
      <c r="R12" s="66"/>
    </row>
    <row r="13" spans="1:18" ht="13.5" customHeight="1">
      <c r="A13" s="832"/>
      <c r="B13" s="833"/>
      <c r="C13" s="834" t="s">
        <v>218</v>
      </c>
      <c r="D13" s="835"/>
      <c r="E13" s="836"/>
      <c r="F13" s="215"/>
      <c r="G13" s="176"/>
      <c r="H13" s="176"/>
      <c r="I13" s="216">
        <v>5</v>
      </c>
      <c r="J13" s="176"/>
      <c r="K13" s="216"/>
      <c r="L13" s="176"/>
      <c r="M13" s="953"/>
      <c r="N13" s="323"/>
      <c r="O13" s="216"/>
      <c r="P13" s="113"/>
      <c r="Q13" s="308">
        <f t="shared" ref="Q13:Q16" si="0">SUM(F13:P13)</f>
        <v>5</v>
      </c>
      <c r="R13" s="66"/>
    </row>
    <row r="14" spans="1:18" ht="13.5" customHeight="1">
      <c r="A14" s="832">
        <v>23</v>
      </c>
      <c r="B14" s="833"/>
      <c r="C14" s="834" t="s">
        <v>277</v>
      </c>
      <c r="D14" s="835"/>
      <c r="E14" s="836"/>
      <c r="F14" s="215"/>
      <c r="G14" s="176"/>
      <c r="H14" s="176"/>
      <c r="I14" s="216"/>
      <c r="J14" s="176"/>
      <c r="K14" s="216">
        <v>1</v>
      </c>
      <c r="L14" s="176"/>
      <c r="M14" s="953"/>
      <c r="N14" s="323"/>
      <c r="O14" s="216"/>
      <c r="P14" s="113"/>
      <c r="Q14" s="308">
        <f t="shared" si="0"/>
        <v>1</v>
      </c>
      <c r="R14" s="66"/>
    </row>
    <row r="15" spans="1:18" ht="13.5" customHeight="1">
      <c r="A15" s="837">
        <v>42</v>
      </c>
      <c r="B15" s="838"/>
      <c r="C15" s="839" t="s">
        <v>278</v>
      </c>
      <c r="D15" s="840"/>
      <c r="E15" s="841"/>
      <c r="F15" s="215"/>
      <c r="G15" s="176"/>
      <c r="H15" s="176"/>
      <c r="I15" s="216"/>
      <c r="J15" s="176"/>
      <c r="K15" s="216">
        <v>2</v>
      </c>
      <c r="L15" s="176">
        <v>1</v>
      </c>
      <c r="M15" s="953"/>
      <c r="N15" s="323">
        <v>1</v>
      </c>
      <c r="O15" s="216"/>
      <c r="P15" s="113"/>
      <c r="Q15" s="308">
        <f t="shared" si="0"/>
        <v>4</v>
      </c>
      <c r="R15" s="66"/>
    </row>
    <row r="16" spans="1:18" ht="13.5" customHeight="1">
      <c r="A16" s="837">
        <v>11</v>
      </c>
      <c r="B16" s="838"/>
      <c r="C16" s="839" t="s">
        <v>366</v>
      </c>
      <c r="D16" s="840"/>
      <c r="E16" s="841"/>
      <c r="F16" s="215"/>
      <c r="G16" s="176"/>
      <c r="H16" s="176"/>
      <c r="I16" s="216"/>
      <c r="J16" s="176"/>
      <c r="K16" s="216"/>
      <c r="L16" s="176"/>
      <c r="M16" s="953"/>
      <c r="N16" s="323">
        <v>1</v>
      </c>
      <c r="O16" s="216"/>
      <c r="P16" s="113"/>
      <c r="Q16" s="308">
        <f t="shared" si="0"/>
        <v>1</v>
      </c>
      <c r="R16" s="66"/>
    </row>
    <row r="17" spans="1:18" ht="13.5" customHeight="1">
      <c r="A17" s="837">
        <v>20</v>
      </c>
      <c r="B17" s="838"/>
      <c r="C17" s="866" t="s">
        <v>364</v>
      </c>
      <c r="D17" s="840"/>
      <c r="E17" s="841"/>
      <c r="F17" s="215"/>
      <c r="G17" s="176"/>
      <c r="H17" s="176"/>
      <c r="I17" s="216"/>
      <c r="J17" s="176"/>
      <c r="K17" s="216"/>
      <c r="L17" s="176"/>
      <c r="M17" s="954"/>
      <c r="N17" s="323">
        <v>1</v>
      </c>
      <c r="O17" s="216"/>
      <c r="P17" s="113"/>
      <c r="Q17" s="308">
        <f>SUM(F17:P17)</f>
        <v>1</v>
      </c>
      <c r="R17" s="66"/>
    </row>
    <row r="18" spans="1:18" ht="13.5" customHeight="1">
      <c r="A18" s="837">
        <v>25</v>
      </c>
      <c r="B18" s="838"/>
      <c r="C18" s="318" t="s">
        <v>365</v>
      </c>
      <c r="D18" s="332"/>
      <c r="E18" s="333"/>
      <c r="F18" s="227"/>
      <c r="G18" s="228"/>
      <c r="H18" s="228"/>
      <c r="I18" s="230"/>
      <c r="J18" s="228"/>
      <c r="K18" s="230"/>
      <c r="L18" s="228"/>
      <c r="M18" s="331"/>
      <c r="N18" s="325">
        <v>1</v>
      </c>
      <c r="O18" s="230"/>
      <c r="P18" s="137"/>
      <c r="Q18" s="310">
        <f>SUM(F18:P18)</f>
        <v>1</v>
      </c>
      <c r="R18" s="66"/>
    </row>
    <row r="19" spans="1:18" ht="13.5" customHeight="1" thickBot="1">
      <c r="A19" s="916" t="s">
        <v>89</v>
      </c>
      <c r="B19" s="860"/>
      <c r="C19" s="860"/>
      <c r="D19" s="860"/>
      <c r="E19" s="861"/>
      <c r="F19" s="217">
        <f>SUM(F12:F17)</f>
        <v>0</v>
      </c>
      <c r="G19" s="177">
        <f t="shared" ref="G19:O19" si="1">SUM(G12:G17)</f>
        <v>1</v>
      </c>
      <c r="H19" s="177">
        <f t="shared" si="1"/>
        <v>1</v>
      </c>
      <c r="I19" s="218">
        <f t="shared" si="1"/>
        <v>5</v>
      </c>
      <c r="J19" s="177">
        <f t="shared" si="1"/>
        <v>0</v>
      </c>
      <c r="K19" s="218">
        <f t="shared" si="1"/>
        <v>3</v>
      </c>
      <c r="L19" s="177">
        <f t="shared" si="1"/>
        <v>3</v>
      </c>
      <c r="M19" s="290">
        <f t="shared" si="1"/>
        <v>0</v>
      </c>
      <c r="N19" s="324">
        <f>SUM(N12:N18)</f>
        <v>4</v>
      </c>
      <c r="O19" s="218">
        <f t="shared" si="1"/>
        <v>0</v>
      </c>
      <c r="P19" s="300">
        <f t="shared" ref="P19" si="2">SUM(P12:P17)</f>
        <v>0</v>
      </c>
      <c r="Q19" s="309">
        <f>SUM(F19:P19)</f>
        <v>17</v>
      </c>
      <c r="R19" s="66"/>
    </row>
    <row r="20" spans="1:18" ht="13.5" customHeight="1">
      <c r="A20" s="917" t="s">
        <v>91</v>
      </c>
      <c r="B20" s="857"/>
      <c r="C20" s="857"/>
      <c r="D20" s="857"/>
      <c r="E20" s="858"/>
      <c r="F20" s="219"/>
      <c r="G20" s="220"/>
      <c r="H20" s="221"/>
      <c r="I20" s="222"/>
      <c r="J20" s="220"/>
      <c r="K20" s="222"/>
      <c r="L20" s="220"/>
      <c r="M20" s="292"/>
      <c r="N20" s="181"/>
      <c r="O20" s="222"/>
      <c r="P20" s="301"/>
      <c r="Q20" s="299"/>
      <c r="R20" s="66"/>
    </row>
    <row r="21" spans="1:18" ht="14.25" customHeight="1">
      <c r="A21" s="927">
        <v>11</v>
      </c>
      <c r="B21" s="852"/>
      <c r="C21" s="868" t="s">
        <v>318</v>
      </c>
      <c r="D21" s="835"/>
      <c r="E21" s="836"/>
      <c r="F21" s="215"/>
      <c r="G21" s="176"/>
      <c r="H21" s="949" t="s">
        <v>179</v>
      </c>
      <c r="I21" s="216"/>
      <c r="J21" s="176"/>
      <c r="K21" s="216"/>
      <c r="L21" s="176">
        <v>1</v>
      </c>
      <c r="M21" s="289"/>
      <c r="N21" s="323"/>
      <c r="O21" s="216"/>
      <c r="P21" s="302"/>
      <c r="Q21" s="308">
        <f>SUM(F21:P21)</f>
        <v>1</v>
      </c>
      <c r="R21" s="66"/>
    </row>
    <row r="22" spans="1:18" ht="13.5" customHeight="1">
      <c r="A22" s="927"/>
      <c r="B22" s="852"/>
      <c r="C22" s="868"/>
      <c r="D22" s="835"/>
      <c r="E22" s="836"/>
      <c r="F22" s="215"/>
      <c r="G22" s="176"/>
      <c r="H22" s="950"/>
      <c r="I22" s="216"/>
      <c r="J22" s="176"/>
      <c r="K22" s="216"/>
      <c r="L22" s="176"/>
      <c r="M22" s="289"/>
      <c r="N22" s="323"/>
      <c r="O22" s="216"/>
      <c r="P22" s="302"/>
      <c r="Q22" s="308">
        <f t="shared" ref="Q22:Q26" si="3">SUM(F22:P22)</f>
        <v>0</v>
      </c>
      <c r="R22" s="66"/>
    </row>
    <row r="23" spans="1:18" ht="13.5" customHeight="1">
      <c r="A23" s="832"/>
      <c r="B23" s="833"/>
      <c r="C23" s="867"/>
      <c r="D23" s="851"/>
      <c r="E23" s="852"/>
      <c r="F23" s="215"/>
      <c r="G23" s="176"/>
      <c r="H23" s="950"/>
      <c r="I23" s="216"/>
      <c r="J23" s="176"/>
      <c r="K23" s="216"/>
      <c r="L23" s="176"/>
      <c r="M23" s="289"/>
      <c r="N23" s="323"/>
      <c r="O23" s="216"/>
      <c r="P23" s="302"/>
      <c r="Q23" s="308">
        <f t="shared" si="3"/>
        <v>0</v>
      </c>
      <c r="R23" s="66"/>
    </row>
    <row r="24" spans="1:18" ht="13.5" customHeight="1">
      <c r="A24" s="832"/>
      <c r="B24" s="833"/>
      <c r="C24" s="867"/>
      <c r="D24" s="851"/>
      <c r="E24" s="852"/>
      <c r="F24" s="215"/>
      <c r="G24" s="176"/>
      <c r="H24" s="950"/>
      <c r="I24" s="216"/>
      <c r="J24" s="176"/>
      <c r="K24" s="216"/>
      <c r="L24" s="176"/>
      <c r="M24" s="289"/>
      <c r="N24" s="323"/>
      <c r="O24" s="216"/>
      <c r="P24" s="302"/>
      <c r="Q24" s="308">
        <f t="shared" si="3"/>
        <v>0</v>
      </c>
      <c r="R24" s="66"/>
    </row>
    <row r="25" spans="1:18" ht="13.5" customHeight="1">
      <c r="A25" s="832"/>
      <c r="B25" s="833"/>
      <c r="C25" s="867"/>
      <c r="D25" s="851"/>
      <c r="E25" s="852"/>
      <c r="F25" s="215"/>
      <c r="G25" s="176"/>
      <c r="H25" s="951"/>
      <c r="I25" s="216"/>
      <c r="J25" s="176"/>
      <c r="K25" s="216"/>
      <c r="L25" s="176"/>
      <c r="M25" s="289"/>
      <c r="N25" s="323"/>
      <c r="O25" s="216"/>
      <c r="P25" s="302"/>
      <c r="Q25" s="308">
        <f t="shared" si="3"/>
        <v>0</v>
      </c>
      <c r="R25" s="66"/>
    </row>
    <row r="26" spans="1:18" ht="13.5" customHeight="1" thickBot="1">
      <c r="A26" s="916" t="s">
        <v>89</v>
      </c>
      <c r="B26" s="860"/>
      <c r="C26" s="860"/>
      <c r="D26" s="860"/>
      <c r="E26" s="861"/>
      <c r="F26" s="217">
        <f t="shared" ref="F26:P26" si="4">SUM(F21:F25)</f>
        <v>0</v>
      </c>
      <c r="G26" s="177">
        <f t="shared" si="4"/>
        <v>0</v>
      </c>
      <c r="H26" s="177">
        <f t="shared" si="4"/>
        <v>0</v>
      </c>
      <c r="I26" s="218">
        <f t="shared" si="4"/>
        <v>0</v>
      </c>
      <c r="J26" s="177">
        <f t="shared" si="4"/>
        <v>0</v>
      </c>
      <c r="K26" s="218">
        <f t="shared" si="4"/>
        <v>0</v>
      </c>
      <c r="L26" s="177">
        <f t="shared" si="4"/>
        <v>1</v>
      </c>
      <c r="M26" s="290">
        <f t="shared" si="4"/>
        <v>0</v>
      </c>
      <c r="N26" s="324">
        <f t="shared" si="4"/>
        <v>0</v>
      </c>
      <c r="O26" s="218">
        <f t="shared" si="4"/>
        <v>0</v>
      </c>
      <c r="P26" s="300">
        <f t="shared" si="4"/>
        <v>0</v>
      </c>
      <c r="Q26" s="308">
        <f t="shared" si="3"/>
        <v>1</v>
      </c>
      <c r="R26" s="66"/>
    </row>
    <row r="27" spans="1:18" ht="13.5" customHeight="1">
      <c r="A27" s="917" t="s">
        <v>92</v>
      </c>
      <c r="B27" s="857"/>
      <c r="C27" s="857"/>
      <c r="D27" s="857"/>
      <c r="E27" s="858"/>
      <c r="F27" s="219"/>
      <c r="G27" s="220"/>
      <c r="H27" s="220"/>
      <c r="I27" s="222"/>
      <c r="J27" s="220"/>
      <c r="K27" s="222"/>
      <c r="L27" s="220"/>
      <c r="M27" s="292"/>
      <c r="N27" s="291"/>
      <c r="O27" s="222"/>
      <c r="P27" s="301"/>
      <c r="Q27" s="299"/>
      <c r="R27" s="66"/>
    </row>
    <row r="28" spans="1:18" ht="14.25" customHeight="1">
      <c r="A28" s="923">
        <v>11</v>
      </c>
      <c r="B28" s="849"/>
      <c r="C28" s="862" t="s">
        <v>174</v>
      </c>
      <c r="D28" s="863"/>
      <c r="E28" s="864"/>
      <c r="F28" s="215"/>
      <c r="G28" s="176">
        <v>2</v>
      </c>
      <c r="H28" s="176"/>
      <c r="I28" s="216"/>
      <c r="J28" s="176">
        <v>3</v>
      </c>
      <c r="K28" s="216">
        <v>1</v>
      </c>
      <c r="L28" s="176"/>
      <c r="M28" s="289"/>
      <c r="N28" s="952" t="s">
        <v>179</v>
      </c>
      <c r="O28" s="216"/>
      <c r="P28" s="302"/>
      <c r="Q28" s="308">
        <f t="shared" ref="Q28:Q80" si="5">SUM(F28:P28)</f>
        <v>6</v>
      </c>
      <c r="R28" s="66"/>
    </row>
    <row r="29" spans="1:18" ht="13.5" customHeight="1">
      <c r="A29" s="923">
        <v>13</v>
      </c>
      <c r="B29" s="849"/>
      <c r="C29" s="862" t="s">
        <v>233</v>
      </c>
      <c r="D29" s="863"/>
      <c r="E29" s="864"/>
      <c r="F29" s="215"/>
      <c r="G29" s="175"/>
      <c r="H29" s="176"/>
      <c r="I29" s="216"/>
      <c r="J29" s="176">
        <v>2</v>
      </c>
      <c r="K29" s="216">
        <v>1</v>
      </c>
      <c r="L29" s="176"/>
      <c r="M29" s="289"/>
      <c r="N29" s="953"/>
      <c r="O29" s="216"/>
      <c r="P29" s="302"/>
      <c r="Q29" s="308">
        <f t="shared" si="5"/>
        <v>3</v>
      </c>
      <c r="R29" s="64"/>
    </row>
    <row r="30" spans="1:18" ht="13.5" customHeight="1">
      <c r="A30" s="923"/>
      <c r="B30" s="849"/>
      <c r="C30" s="862" t="s">
        <v>316</v>
      </c>
      <c r="D30" s="863"/>
      <c r="E30" s="864"/>
      <c r="F30" s="215"/>
      <c r="G30" s="176"/>
      <c r="H30" s="176"/>
      <c r="I30" s="216"/>
      <c r="J30" s="176"/>
      <c r="K30" s="216"/>
      <c r="L30" s="176">
        <v>1</v>
      </c>
      <c r="M30" s="289"/>
      <c r="N30" s="953"/>
      <c r="O30" s="216"/>
      <c r="P30" s="302"/>
      <c r="Q30" s="308">
        <f t="shared" si="5"/>
        <v>1</v>
      </c>
      <c r="R30" s="66"/>
    </row>
    <row r="31" spans="1:18" ht="13.5" customHeight="1">
      <c r="A31" s="832">
        <v>10</v>
      </c>
      <c r="B31" s="833"/>
      <c r="C31" s="936" t="s">
        <v>317</v>
      </c>
      <c r="D31" s="863"/>
      <c r="E31" s="864"/>
      <c r="F31" s="215"/>
      <c r="G31" s="176"/>
      <c r="H31" s="176"/>
      <c r="I31" s="216"/>
      <c r="J31" s="176"/>
      <c r="K31" s="216"/>
      <c r="L31" s="176">
        <v>1</v>
      </c>
      <c r="M31" s="289"/>
      <c r="N31" s="953"/>
      <c r="O31" s="216"/>
      <c r="P31" s="302"/>
      <c r="Q31" s="308">
        <f t="shared" si="5"/>
        <v>1</v>
      </c>
      <c r="R31" s="66"/>
    </row>
    <row r="32" spans="1:18" ht="13.5" customHeight="1">
      <c r="A32" s="832"/>
      <c r="B32" s="833"/>
      <c r="C32" s="936"/>
      <c r="D32" s="863"/>
      <c r="E32" s="864"/>
      <c r="F32" s="215"/>
      <c r="G32" s="176"/>
      <c r="H32" s="176"/>
      <c r="I32" s="216"/>
      <c r="J32" s="176"/>
      <c r="K32" s="216"/>
      <c r="L32" s="176"/>
      <c r="M32" s="289"/>
      <c r="N32" s="953"/>
      <c r="O32" s="216"/>
      <c r="P32" s="302"/>
      <c r="Q32" s="308">
        <f t="shared" si="5"/>
        <v>0</v>
      </c>
      <c r="R32" s="66"/>
    </row>
    <row r="33" spans="1:18" ht="13.5" customHeight="1">
      <c r="A33" s="832"/>
      <c r="B33" s="833"/>
      <c r="C33" s="936"/>
      <c r="D33" s="863"/>
      <c r="E33" s="864"/>
      <c r="F33" s="215"/>
      <c r="G33" s="176"/>
      <c r="H33" s="176"/>
      <c r="I33" s="216"/>
      <c r="J33" s="176"/>
      <c r="K33" s="216"/>
      <c r="L33" s="176"/>
      <c r="M33" s="289"/>
      <c r="N33" s="954"/>
      <c r="O33" s="216"/>
      <c r="P33" s="302"/>
      <c r="Q33" s="308">
        <f t="shared" si="5"/>
        <v>0</v>
      </c>
      <c r="R33" s="66"/>
    </row>
    <row r="34" spans="1:18" ht="13.5" customHeight="1" thickBot="1">
      <c r="A34" s="916" t="s">
        <v>89</v>
      </c>
      <c r="B34" s="860"/>
      <c r="C34" s="860"/>
      <c r="D34" s="860"/>
      <c r="E34" s="861"/>
      <c r="F34" s="217">
        <f t="shared" ref="F34:O34" si="6">SUM(F28:F33)</f>
        <v>0</v>
      </c>
      <c r="G34" s="177">
        <f t="shared" si="6"/>
        <v>2</v>
      </c>
      <c r="H34" s="177">
        <f t="shared" si="6"/>
        <v>0</v>
      </c>
      <c r="I34" s="218">
        <f t="shared" si="6"/>
        <v>0</v>
      </c>
      <c r="J34" s="177">
        <f t="shared" si="6"/>
        <v>5</v>
      </c>
      <c r="K34" s="218">
        <f t="shared" si="6"/>
        <v>2</v>
      </c>
      <c r="L34" s="177">
        <f t="shared" si="6"/>
        <v>2</v>
      </c>
      <c r="M34" s="290">
        <f t="shared" si="6"/>
        <v>0</v>
      </c>
      <c r="N34" s="324">
        <f t="shared" si="6"/>
        <v>0</v>
      </c>
      <c r="O34" s="218">
        <f t="shared" si="6"/>
        <v>0</v>
      </c>
      <c r="P34" s="300">
        <f t="shared" ref="P34" si="7">SUM(P28:P33)</f>
        <v>0</v>
      </c>
      <c r="Q34" s="308">
        <f t="shared" si="5"/>
        <v>11</v>
      </c>
      <c r="R34" s="66"/>
    </row>
    <row r="35" spans="1:18" ht="13.5" customHeight="1">
      <c r="A35" s="917" t="s">
        <v>93</v>
      </c>
      <c r="B35" s="857"/>
      <c r="C35" s="857"/>
      <c r="D35" s="857"/>
      <c r="E35" s="858"/>
      <c r="F35" s="219"/>
      <c r="G35" s="220"/>
      <c r="H35" s="220"/>
      <c r="I35" s="221"/>
      <c r="J35" s="220"/>
      <c r="K35" s="222"/>
      <c r="L35" s="220"/>
      <c r="M35" s="292"/>
      <c r="N35" s="181"/>
      <c r="O35" s="222"/>
      <c r="P35" s="301"/>
      <c r="Q35" s="299"/>
      <c r="R35" s="66"/>
    </row>
    <row r="36" spans="1:18" ht="14.25" customHeight="1">
      <c r="A36" s="925">
        <v>10</v>
      </c>
      <c r="B36" s="926"/>
      <c r="C36" s="839" t="s">
        <v>191</v>
      </c>
      <c r="D36" s="840"/>
      <c r="E36" s="841"/>
      <c r="F36" s="215"/>
      <c r="G36" s="175"/>
      <c r="H36" s="176">
        <v>1</v>
      </c>
      <c r="I36" s="949" t="s">
        <v>179</v>
      </c>
      <c r="J36" s="176">
        <v>3</v>
      </c>
      <c r="K36" s="216">
        <v>1</v>
      </c>
      <c r="L36" s="176"/>
      <c r="M36" s="289">
        <v>4</v>
      </c>
      <c r="N36" s="323"/>
      <c r="O36" s="216"/>
      <c r="P36" s="302"/>
      <c r="Q36" s="308">
        <f t="shared" si="5"/>
        <v>9</v>
      </c>
      <c r="R36" s="66"/>
    </row>
    <row r="37" spans="1:18" ht="13.5" customHeight="1">
      <c r="A37" s="935">
        <v>20</v>
      </c>
      <c r="B37" s="926"/>
      <c r="C37" s="839" t="s">
        <v>193</v>
      </c>
      <c r="D37" s="840"/>
      <c r="E37" s="841"/>
      <c r="F37" s="215"/>
      <c r="G37" s="175"/>
      <c r="H37" s="176">
        <v>1</v>
      </c>
      <c r="I37" s="950"/>
      <c r="J37" s="176"/>
      <c r="K37" s="216"/>
      <c r="L37" s="176"/>
      <c r="M37" s="289"/>
      <c r="N37" s="323">
        <v>1</v>
      </c>
      <c r="O37" s="216"/>
      <c r="P37" s="302"/>
      <c r="Q37" s="308">
        <f t="shared" si="5"/>
        <v>2</v>
      </c>
      <c r="R37" s="66"/>
    </row>
    <row r="38" spans="1:18" ht="13.5" customHeight="1">
      <c r="A38" s="935">
        <v>23</v>
      </c>
      <c r="B38" s="926"/>
      <c r="C38" s="839" t="s">
        <v>192</v>
      </c>
      <c r="D38" s="840"/>
      <c r="E38" s="841"/>
      <c r="F38" s="215"/>
      <c r="G38" s="175"/>
      <c r="H38" s="176">
        <v>1</v>
      </c>
      <c r="I38" s="950"/>
      <c r="J38" s="176"/>
      <c r="K38" s="216"/>
      <c r="L38" s="176"/>
      <c r="M38" s="289">
        <v>1</v>
      </c>
      <c r="N38" s="323"/>
      <c r="O38" s="216"/>
      <c r="P38" s="302"/>
      <c r="Q38" s="308">
        <f t="shared" si="5"/>
        <v>2</v>
      </c>
      <c r="R38" s="43"/>
    </row>
    <row r="39" spans="1:18" ht="13.5" customHeight="1">
      <c r="A39" s="923">
        <v>28</v>
      </c>
      <c r="B39" s="849"/>
      <c r="C39" s="842" t="s">
        <v>276</v>
      </c>
      <c r="D39" s="843"/>
      <c r="E39" s="844"/>
      <c r="F39" s="215"/>
      <c r="G39" s="175"/>
      <c r="H39" s="176"/>
      <c r="I39" s="950"/>
      <c r="J39" s="176"/>
      <c r="K39" s="216">
        <v>1</v>
      </c>
      <c r="L39" s="176"/>
      <c r="M39" s="289"/>
      <c r="N39" s="323"/>
      <c r="O39" s="216"/>
      <c r="P39" s="302"/>
      <c r="Q39" s="308"/>
      <c r="R39" s="43"/>
    </row>
    <row r="40" spans="1:18" ht="13.5" customHeight="1">
      <c r="A40" s="935">
        <v>8</v>
      </c>
      <c r="B40" s="926"/>
      <c r="C40" s="839" t="s">
        <v>228</v>
      </c>
      <c r="D40" s="840"/>
      <c r="E40" s="841"/>
      <c r="F40" s="215"/>
      <c r="G40" s="175"/>
      <c r="H40" s="176"/>
      <c r="I40" s="950"/>
      <c r="J40" s="176">
        <v>2</v>
      </c>
      <c r="K40" s="216"/>
      <c r="L40" s="176"/>
      <c r="M40" s="289">
        <v>1</v>
      </c>
      <c r="N40" s="323"/>
      <c r="O40" s="216"/>
      <c r="P40" s="302"/>
      <c r="Q40" s="308">
        <f t="shared" si="5"/>
        <v>3</v>
      </c>
      <c r="R40" s="43"/>
    </row>
    <row r="41" spans="1:18" ht="13.5" customHeight="1">
      <c r="A41" s="923">
        <v>17</v>
      </c>
      <c r="B41" s="849"/>
      <c r="C41" s="834" t="s">
        <v>229</v>
      </c>
      <c r="D41" s="835"/>
      <c r="E41" s="836"/>
      <c r="F41" s="215"/>
      <c r="G41" s="175"/>
      <c r="H41" s="176"/>
      <c r="I41" s="950"/>
      <c r="J41" s="176">
        <v>1</v>
      </c>
      <c r="K41" s="216"/>
      <c r="L41" s="176"/>
      <c r="M41" s="289"/>
      <c r="N41" s="323"/>
      <c r="O41" s="216"/>
      <c r="P41" s="302"/>
      <c r="Q41" s="308">
        <f t="shared" si="5"/>
        <v>1</v>
      </c>
      <c r="R41" s="43"/>
    </row>
    <row r="42" spans="1:18" ht="13.5" customHeight="1">
      <c r="A42" s="854">
        <v>14</v>
      </c>
      <c r="B42" s="855"/>
      <c r="C42" s="839" t="s">
        <v>230</v>
      </c>
      <c r="D42" s="840"/>
      <c r="E42" s="841"/>
      <c r="F42" s="215"/>
      <c r="G42" s="176"/>
      <c r="H42" s="176"/>
      <c r="I42" s="951"/>
      <c r="J42" s="176">
        <v>2</v>
      </c>
      <c r="K42" s="216"/>
      <c r="L42" s="176"/>
      <c r="M42" s="289"/>
      <c r="N42" s="323">
        <v>1</v>
      </c>
      <c r="O42" s="216"/>
      <c r="P42" s="302"/>
      <c r="Q42" s="308">
        <f t="shared" si="5"/>
        <v>3</v>
      </c>
      <c r="R42" s="43"/>
    </row>
    <row r="43" spans="1:18" ht="13.5" customHeight="1">
      <c r="A43" s="854">
        <v>11</v>
      </c>
      <c r="B43" s="855"/>
      <c r="C43" s="839" t="s">
        <v>352</v>
      </c>
      <c r="D43" s="840"/>
      <c r="E43" s="841"/>
      <c r="F43" s="227"/>
      <c r="G43" s="228"/>
      <c r="H43" s="228"/>
      <c r="I43" s="229"/>
      <c r="J43" s="228"/>
      <c r="K43" s="230"/>
      <c r="L43" s="228"/>
      <c r="M43" s="293">
        <v>1</v>
      </c>
      <c r="N43" s="325"/>
      <c r="O43" s="230"/>
      <c r="P43" s="303"/>
      <c r="Q43" s="308"/>
      <c r="R43" s="43"/>
    </row>
    <row r="44" spans="1:18" ht="13.5" customHeight="1">
      <c r="A44" s="854">
        <v>28</v>
      </c>
      <c r="B44" s="855"/>
      <c r="C44" s="839" t="s">
        <v>353</v>
      </c>
      <c r="D44" s="835"/>
      <c r="E44" s="836"/>
      <c r="F44" s="227"/>
      <c r="G44" s="228"/>
      <c r="H44" s="228"/>
      <c r="I44" s="229"/>
      <c r="J44" s="228"/>
      <c r="K44" s="230"/>
      <c r="L44" s="228"/>
      <c r="M44" s="293">
        <v>1</v>
      </c>
      <c r="N44" s="325"/>
      <c r="O44" s="230"/>
      <c r="P44" s="303"/>
      <c r="Q44" s="308"/>
      <c r="R44" s="43"/>
    </row>
    <row r="45" spans="1:18" ht="13.5" customHeight="1">
      <c r="A45" s="854">
        <v>7</v>
      </c>
      <c r="B45" s="855"/>
      <c r="C45" s="839" t="s">
        <v>367</v>
      </c>
      <c r="D45" s="835"/>
      <c r="E45" s="836"/>
      <c r="F45" s="227"/>
      <c r="G45" s="228"/>
      <c r="H45" s="228"/>
      <c r="I45" s="229"/>
      <c r="J45" s="228"/>
      <c r="K45" s="230"/>
      <c r="L45" s="228"/>
      <c r="M45" s="293"/>
      <c r="N45" s="325">
        <v>3</v>
      </c>
      <c r="O45" s="230"/>
      <c r="P45" s="303"/>
      <c r="Q45" s="308"/>
      <c r="R45" s="43"/>
    </row>
    <row r="46" spans="1:18" ht="13.5" customHeight="1" thickBot="1">
      <c r="A46" s="916" t="s">
        <v>89</v>
      </c>
      <c r="B46" s="860"/>
      <c r="C46" s="860"/>
      <c r="D46" s="860"/>
      <c r="E46" s="861"/>
      <c r="F46" s="217">
        <f t="shared" ref="F46:L46" si="8">SUM(F36:F42)</f>
        <v>0</v>
      </c>
      <c r="G46" s="177">
        <f t="shared" si="8"/>
        <v>0</v>
      </c>
      <c r="H46" s="177">
        <f t="shared" si="8"/>
        <v>3</v>
      </c>
      <c r="I46" s="218">
        <f t="shared" si="8"/>
        <v>0</v>
      </c>
      <c r="J46" s="177">
        <f t="shared" si="8"/>
        <v>8</v>
      </c>
      <c r="K46" s="218">
        <f t="shared" si="8"/>
        <v>2</v>
      </c>
      <c r="L46" s="177">
        <f t="shared" si="8"/>
        <v>0</v>
      </c>
      <c r="M46" s="290">
        <f>SUM(M36:M44)</f>
        <v>8</v>
      </c>
      <c r="N46" s="324">
        <f>SUM(N36:N45)</f>
        <v>5</v>
      </c>
      <c r="O46" s="218">
        <f>SUM(O36:O44)</f>
        <v>0</v>
      </c>
      <c r="P46" s="300">
        <f>SUM(P36:P44)</f>
        <v>0</v>
      </c>
      <c r="Q46" s="308">
        <f t="shared" si="5"/>
        <v>26</v>
      </c>
      <c r="R46" s="43"/>
    </row>
    <row r="47" spans="1:18" ht="13.5" customHeight="1">
      <c r="A47" s="917" t="s">
        <v>24</v>
      </c>
      <c r="B47" s="857"/>
      <c r="C47" s="857"/>
      <c r="D47" s="857"/>
      <c r="E47" s="858"/>
      <c r="F47" s="219"/>
      <c r="G47" s="220"/>
      <c r="H47" s="220"/>
      <c r="I47" s="222"/>
      <c r="J47" s="220"/>
      <c r="K47" s="222"/>
      <c r="L47" s="221"/>
      <c r="M47" s="292"/>
      <c r="N47" s="181"/>
      <c r="O47" s="222"/>
      <c r="P47" s="301"/>
      <c r="Q47" s="299"/>
      <c r="R47" s="43"/>
    </row>
    <row r="48" spans="1:18" ht="14.25" customHeight="1">
      <c r="A48" s="923">
        <v>20</v>
      </c>
      <c r="B48" s="849"/>
      <c r="C48" s="834" t="s">
        <v>190</v>
      </c>
      <c r="D48" s="835"/>
      <c r="E48" s="836"/>
      <c r="F48" s="215"/>
      <c r="G48" s="176"/>
      <c r="H48" s="176">
        <v>1</v>
      </c>
      <c r="I48" s="216"/>
      <c r="J48" s="176"/>
      <c r="K48" s="216"/>
      <c r="L48" s="949" t="s">
        <v>179</v>
      </c>
      <c r="M48" s="289"/>
      <c r="N48" s="323"/>
      <c r="O48" s="216"/>
      <c r="P48" s="302"/>
      <c r="Q48" s="308">
        <f t="shared" si="5"/>
        <v>1</v>
      </c>
      <c r="R48" s="66"/>
    </row>
    <row r="49" spans="1:34" ht="13.5" customHeight="1">
      <c r="A49" s="923">
        <v>15</v>
      </c>
      <c r="B49" s="849"/>
      <c r="C49" s="834" t="s">
        <v>231</v>
      </c>
      <c r="D49" s="835"/>
      <c r="E49" s="836"/>
      <c r="F49" s="215"/>
      <c r="G49" s="175"/>
      <c r="H49" s="176"/>
      <c r="I49" s="216"/>
      <c r="J49" s="176">
        <v>1</v>
      </c>
      <c r="K49" s="216"/>
      <c r="L49" s="950"/>
      <c r="M49" s="289"/>
      <c r="N49" s="323"/>
      <c r="O49" s="216"/>
      <c r="P49" s="302"/>
      <c r="Q49" s="308">
        <f t="shared" si="5"/>
        <v>1</v>
      </c>
      <c r="R49" s="66"/>
    </row>
    <row r="50" spans="1:34" ht="13.5" customHeight="1">
      <c r="A50" s="832">
        <v>19</v>
      </c>
      <c r="B50" s="833"/>
      <c r="C50" s="868" t="s">
        <v>232</v>
      </c>
      <c r="D50" s="835"/>
      <c r="E50" s="836"/>
      <c r="F50" s="215"/>
      <c r="G50" s="176"/>
      <c r="H50" s="176"/>
      <c r="I50" s="216"/>
      <c r="J50" s="176">
        <v>2</v>
      </c>
      <c r="K50" s="216">
        <v>1</v>
      </c>
      <c r="L50" s="950"/>
      <c r="M50" s="289"/>
      <c r="N50" s="323"/>
      <c r="O50" s="216"/>
      <c r="P50" s="302"/>
      <c r="Q50" s="308">
        <f t="shared" si="5"/>
        <v>3</v>
      </c>
      <c r="R50" s="66"/>
    </row>
    <row r="51" spans="1:34" ht="13.5" customHeight="1">
      <c r="A51" s="837">
        <v>17</v>
      </c>
      <c r="B51" s="838"/>
      <c r="C51" s="839" t="s">
        <v>349</v>
      </c>
      <c r="D51" s="840"/>
      <c r="E51" s="841"/>
      <c r="F51" s="215"/>
      <c r="G51" s="176"/>
      <c r="H51" s="176"/>
      <c r="I51" s="216"/>
      <c r="J51" s="176"/>
      <c r="K51" s="216"/>
      <c r="L51" s="950"/>
      <c r="M51" s="289">
        <v>1</v>
      </c>
      <c r="N51" s="323"/>
      <c r="O51" s="216"/>
      <c r="P51" s="302"/>
      <c r="Q51" s="308">
        <f t="shared" si="5"/>
        <v>1</v>
      </c>
      <c r="R51" s="66"/>
    </row>
    <row r="52" spans="1:34" ht="13.5" customHeight="1">
      <c r="A52" s="832"/>
      <c r="B52" s="833"/>
      <c r="C52" s="850"/>
      <c r="D52" s="851"/>
      <c r="E52" s="852"/>
      <c r="F52" s="215"/>
      <c r="G52" s="176"/>
      <c r="H52" s="176"/>
      <c r="I52" s="216"/>
      <c r="J52" s="176"/>
      <c r="K52" s="216"/>
      <c r="L52" s="950"/>
      <c r="M52" s="289"/>
      <c r="N52" s="323"/>
      <c r="O52" s="216"/>
      <c r="P52" s="302"/>
      <c r="Q52" s="308">
        <f t="shared" si="5"/>
        <v>0</v>
      </c>
      <c r="R52" s="66"/>
    </row>
    <row r="53" spans="1:34" ht="13.5" customHeight="1">
      <c r="A53" s="832"/>
      <c r="B53" s="833"/>
      <c r="C53" s="867"/>
      <c r="D53" s="851"/>
      <c r="E53" s="852"/>
      <c r="F53" s="215"/>
      <c r="G53" s="176"/>
      <c r="H53" s="176"/>
      <c r="I53" s="216"/>
      <c r="J53" s="176"/>
      <c r="K53" s="216"/>
      <c r="L53" s="951"/>
      <c r="M53" s="289"/>
      <c r="N53" s="323"/>
      <c r="O53" s="216"/>
      <c r="P53" s="302"/>
      <c r="Q53" s="308">
        <f t="shared" si="5"/>
        <v>0</v>
      </c>
      <c r="R53" s="66"/>
    </row>
    <row r="54" spans="1:34" ht="13.5" customHeight="1" thickBot="1">
      <c r="A54" s="916" t="s">
        <v>89</v>
      </c>
      <c r="B54" s="860"/>
      <c r="C54" s="860"/>
      <c r="D54" s="860"/>
      <c r="E54" s="861"/>
      <c r="F54" s="217">
        <f t="shared" ref="F54:O54" si="9">SUM(F48:F53)</f>
        <v>0</v>
      </c>
      <c r="G54" s="177">
        <f t="shared" si="9"/>
        <v>0</v>
      </c>
      <c r="H54" s="177">
        <f t="shared" si="9"/>
        <v>1</v>
      </c>
      <c r="I54" s="218">
        <f t="shared" si="9"/>
        <v>0</v>
      </c>
      <c r="J54" s="177">
        <f t="shared" si="9"/>
        <v>3</v>
      </c>
      <c r="K54" s="218">
        <f t="shared" si="9"/>
        <v>1</v>
      </c>
      <c r="L54" s="177">
        <f t="shared" si="9"/>
        <v>0</v>
      </c>
      <c r="M54" s="290">
        <f t="shared" si="9"/>
        <v>1</v>
      </c>
      <c r="N54" s="324">
        <f t="shared" si="9"/>
        <v>0</v>
      </c>
      <c r="O54" s="218">
        <f t="shared" si="9"/>
        <v>0</v>
      </c>
      <c r="P54" s="300">
        <f t="shared" ref="P54" si="10">SUM(P48:P53)</f>
        <v>0</v>
      </c>
      <c r="Q54" s="308">
        <f t="shared" si="5"/>
        <v>6</v>
      </c>
      <c r="R54" s="66"/>
    </row>
    <row r="55" spans="1:34" ht="13.5" customHeight="1">
      <c r="A55" s="917" t="s">
        <v>1</v>
      </c>
      <c r="B55" s="857"/>
      <c r="C55" s="857"/>
      <c r="D55" s="857"/>
      <c r="E55" s="858"/>
      <c r="F55" s="219"/>
      <c r="G55" s="220"/>
      <c r="H55" s="220"/>
      <c r="I55" s="222"/>
      <c r="J55" s="220"/>
      <c r="K55" s="222"/>
      <c r="L55" s="220"/>
      <c r="M55" s="292"/>
      <c r="N55" s="181"/>
      <c r="O55" s="298"/>
      <c r="P55" s="134"/>
      <c r="Q55" s="299"/>
      <c r="R55" s="66"/>
    </row>
    <row r="56" spans="1:34" ht="14.25" customHeight="1">
      <c r="A56" s="923">
        <v>24</v>
      </c>
      <c r="B56" s="849"/>
      <c r="C56" s="834" t="s">
        <v>189</v>
      </c>
      <c r="D56" s="835"/>
      <c r="E56" s="836"/>
      <c r="F56" s="223"/>
      <c r="G56" s="176"/>
      <c r="H56" s="176">
        <v>1</v>
      </c>
      <c r="I56" s="216"/>
      <c r="J56" s="176"/>
      <c r="K56" s="216"/>
      <c r="L56" s="176"/>
      <c r="M56" s="289"/>
      <c r="N56" s="323"/>
      <c r="O56" s="955" t="s">
        <v>179</v>
      </c>
      <c r="P56" s="113"/>
      <c r="Q56" s="308">
        <f t="shared" si="5"/>
        <v>1</v>
      </c>
      <c r="R56" s="66"/>
    </row>
    <row r="57" spans="1:34" ht="13.5" customHeight="1">
      <c r="A57" s="923"/>
      <c r="B57" s="849"/>
      <c r="C57" s="839" t="s">
        <v>218</v>
      </c>
      <c r="D57" s="840"/>
      <c r="E57" s="841"/>
      <c r="F57" s="215"/>
      <c r="G57" s="175"/>
      <c r="H57" s="176"/>
      <c r="I57" s="216"/>
      <c r="J57" s="176"/>
      <c r="K57" s="216"/>
      <c r="L57" s="176"/>
      <c r="M57" s="289"/>
      <c r="N57" s="323">
        <v>5</v>
      </c>
      <c r="O57" s="956"/>
      <c r="P57" s="113"/>
      <c r="Q57" s="308">
        <f t="shared" si="5"/>
        <v>5</v>
      </c>
      <c r="R57" s="66"/>
    </row>
    <row r="58" spans="1:34" ht="13.5" customHeight="1">
      <c r="A58" s="832"/>
      <c r="B58" s="833"/>
      <c r="C58" s="868"/>
      <c r="D58" s="835"/>
      <c r="E58" s="836"/>
      <c r="F58" s="215"/>
      <c r="G58" s="176"/>
      <c r="H58" s="176"/>
      <c r="I58" s="216"/>
      <c r="J58" s="176"/>
      <c r="K58" s="216"/>
      <c r="L58" s="176"/>
      <c r="M58" s="289"/>
      <c r="N58" s="323"/>
      <c r="O58" s="956"/>
      <c r="P58" s="113"/>
      <c r="Q58" s="308">
        <f t="shared" si="5"/>
        <v>0</v>
      </c>
      <c r="R58" s="66"/>
    </row>
    <row r="59" spans="1:34" ht="13.5" customHeight="1">
      <c r="A59" s="832"/>
      <c r="B59" s="833"/>
      <c r="C59" s="867"/>
      <c r="D59" s="851"/>
      <c r="E59" s="852"/>
      <c r="F59" s="215"/>
      <c r="G59" s="176"/>
      <c r="H59" s="176"/>
      <c r="I59" s="216"/>
      <c r="J59" s="176"/>
      <c r="K59" s="216"/>
      <c r="L59" s="176"/>
      <c r="M59" s="289"/>
      <c r="N59" s="323"/>
      <c r="O59" s="957"/>
      <c r="P59" s="113"/>
      <c r="Q59" s="308">
        <f t="shared" si="5"/>
        <v>0</v>
      </c>
      <c r="R59" s="66"/>
      <c r="W59" s="828"/>
      <c r="X59" s="828"/>
      <c r="Y59" s="828"/>
      <c r="Z59" s="828"/>
      <c r="AA59" s="828"/>
      <c r="AB59" s="828"/>
      <c r="AC59" s="828"/>
      <c r="AD59" s="828"/>
      <c r="AE59" s="828"/>
      <c r="AF59" s="828"/>
      <c r="AG59" s="828"/>
      <c r="AH59" s="828"/>
    </row>
    <row r="60" spans="1:34" ht="13.5" customHeight="1" thickBot="1">
      <c r="A60" s="916" t="s">
        <v>89</v>
      </c>
      <c r="B60" s="860"/>
      <c r="C60" s="860"/>
      <c r="D60" s="860"/>
      <c r="E60" s="861"/>
      <c r="F60" s="217">
        <f t="shared" ref="F60:P60" si="11">SUM(F56:F59)</f>
        <v>0</v>
      </c>
      <c r="G60" s="177">
        <f t="shared" si="11"/>
        <v>0</v>
      </c>
      <c r="H60" s="177">
        <f t="shared" si="11"/>
        <v>1</v>
      </c>
      <c r="I60" s="218">
        <f t="shared" si="11"/>
        <v>0</v>
      </c>
      <c r="J60" s="177">
        <f t="shared" si="11"/>
        <v>0</v>
      </c>
      <c r="K60" s="218">
        <f t="shared" si="11"/>
        <v>0</v>
      </c>
      <c r="L60" s="177">
        <f t="shared" si="11"/>
        <v>0</v>
      </c>
      <c r="M60" s="290">
        <f t="shared" si="11"/>
        <v>0</v>
      </c>
      <c r="N60" s="324">
        <f t="shared" si="11"/>
        <v>5</v>
      </c>
      <c r="O60" s="218">
        <f t="shared" si="11"/>
        <v>0</v>
      </c>
      <c r="P60" s="78">
        <f t="shared" si="11"/>
        <v>0</v>
      </c>
      <c r="Q60" s="308">
        <f t="shared" si="5"/>
        <v>6</v>
      </c>
      <c r="R60" s="66"/>
      <c r="W60" s="828"/>
      <c r="X60" s="828"/>
      <c r="Y60" s="828"/>
      <c r="Z60" s="828"/>
      <c r="AA60" s="828"/>
      <c r="AB60" s="828"/>
      <c r="AC60" s="828"/>
      <c r="AD60" s="828"/>
      <c r="AE60" s="828"/>
      <c r="AF60" s="828"/>
      <c r="AG60" s="828"/>
      <c r="AH60" s="828"/>
    </row>
    <row r="61" spans="1:34" ht="13.5" customHeight="1">
      <c r="A61" s="917" t="s">
        <v>94</v>
      </c>
      <c r="B61" s="857"/>
      <c r="C61" s="857"/>
      <c r="D61" s="857"/>
      <c r="E61" s="858"/>
      <c r="F61" s="219"/>
      <c r="G61" s="220"/>
      <c r="H61" s="220"/>
      <c r="I61" s="222"/>
      <c r="J61" s="220"/>
      <c r="K61" s="221"/>
      <c r="L61" s="220"/>
      <c r="M61" s="292"/>
      <c r="N61" s="181"/>
      <c r="O61" s="222"/>
      <c r="P61" s="134"/>
      <c r="Q61" s="299"/>
      <c r="R61" s="66"/>
      <c r="W61" s="828"/>
      <c r="X61" s="828"/>
      <c r="Y61" s="828"/>
      <c r="Z61" s="828"/>
      <c r="AA61" s="828"/>
      <c r="AB61" s="828"/>
      <c r="AC61" s="828"/>
      <c r="AD61" s="828"/>
      <c r="AE61" s="828"/>
      <c r="AF61" s="828"/>
      <c r="AG61" s="828"/>
      <c r="AH61" s="828"/>
    </row>
    <row r="62" spans="1:34" ht="13.5" customHeight="1">
      <c r="A62" s="854">
        <v>5</v>
      </c>
      <c r="B62" s="855"/>
      <c r="C62" s="839" t="s">
        <v>369</v>
      </c>
      <c r="D62" s="840"/>
      <c r="E62" s="841"/>
      <c r="F62" s="334"/>
      <c r="G62" s="319"/>
      <c r="H62" s="319"/>
      <c r="I62" s="229"/>
      <c r="J62" s="319"/>
      <c r="K62" s="335"/>
      <c r="L62" s="319"/>
      <c r="M62" s="336"/>
      <c r="N62" s="320">
        <v>1</v>
      </c>
      <c r="O62" s="337"/>
      <c r="P62" s="338"/>
      <c r="Q62" s="339"/>
      <c r="R62" s="66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H62" s="317"/>
    </row>
    <row r="63" spans="1:34" ht="14.25" customHeight="1">
      <c r="A63" s="923">
        <v>6</v>
      </c>
      <c r="B63" s="849"/>
      <c r="C63" s="834" t="s">
        <v>188</v>
      </c>
      <c r="D63" s="835"/>
      <c r="E63" s="836"/>
      <c r="F63" s="215"/>
      <c r="G63" s="176"/>
      <c r="H63" s="176">
        <v>1</v>
      </c>
      <c r="I63" s="224"/>
      <c r="J63" s="176"/>
      <c r="K63" s="949" t="s">
        <v>179</v>
      </c>
      <c r="L63" s="176"/>
      <c r="M63" s="289"/>
      <c r="N63" s="323"/>
      <c r="O63" s="216"/>
      <c r="P63" s="113"/>
      <c r="Q63" s="308">
        <f>SUM(J63:P63)</f>
        <v>0</v>
      </c>
      <c r="R63" s="66"/>
    </row>
    <row r="64" spans="1:34" ht="13.5" customHeight="1">
      <c r="A64" s="923">
        <v>7</v>
      </c>
      <c r="B64" s="849"/>
      <c r="C64" s="834" t="s">
        <v>219</v>
      </c>
      <c r="D64" s="835"/>
      <c r="E64" s="836"/>
      <c r="F64" s="225"/>
      <c r="G64" s="226"/>
      <c r="H64" s="226"/>
      <c r="I64" s="216">
        <v>1</v>
      </c>
      <c r="J64" s="176"/>
      <c r="K64" s="950"/>
      <c r="L64" s="176"/>
      <c r="M64" s="289"/>
      <c r="N64" s="323"/>
      <c r="O64" s="216"/>
      <c r="P64" s="113"/>
      <c r="Q64" s="308">
        <f>SUM(J64:P64)</f>
        <v>0</v>
      </c>
      <c r="R64" s="66"/>
      <c r="S64" s="64" t="s">
        <v>368</v>
      </c>
    </row>
    <row r="65" spans="1:18" ht="13.5" customHeight="1">
      <c r="A65" s="923">
        <v>11</v>
      </c>
      <c r="B65" s="849"/>
      <c r="C65" s="842" t="s">
        <v>234</v>
      </c>
      <c r="D65" s="843"/>
      <c r="E65" s="844"/>
      <c r="F65" s="227"/>
      <c r="G65" s="228"/>
      <c r="H65" s="228"/>
      <c r="I65" s="216"/>
      <c r="J65" s="176">
        <v>1</v>
      </c>
      <c r="K65" s="950"/>
      <c r="L65" s="176"/>
      <c r="M65" s="289"/>
      <c r="N65" s="323"/>
      <c r="O65" s="216"/>
      <c r="P65" s="113"/>
      <c r="Q65" s="308"/>
      <c r="R65" s="66"/>
    </row>
    <row r="66" spans="1:18" ht="13.5" customHeight="1">
      <c r="A66" s="923">
        <v>12</v>
      </c>
      <c r="B66" s="849"/>
      <c r="C66" s="842" t="s">
        <v>187</v>
      </c>
      <c r="D66" s="843"/>
      <c r="E66" s="844"/>
      <c r="F66" s="215"/>
      <c r="G66" s="176"/>
      <c r="H66" s="176">
        <v>1</v>
      </c>
      <c r="I66" s="216"/>
      <c r="J66" s="176"/>
      <c r="K66" s="950"/>
      <c r="L66" s="176"/>
      <c r="M66" s="289"/>
      <c r="N66" s="323"/>
      <c r="O66" s="216"/>
      <c r="P66" s="113"/>
      <c r="Q66" s="308">
        <f t="shared" si="5"/>
        <v>1</v>
      </c>
      <c r="R66" s="66"/>
    </row>
    <row r="67" spans="1:18" ht="13.5" customHeight="1">
      <c r="A67" s="854">
        <v>13</v>
      </c>
      <c r="B67" s="855"/>
      <c r="C67" s="839" t="s">
        <v>186</v>
      </c>
      <c r="D67" s="840"/>
      <c r="E67" s="841"/>
      <c r="F67" s="215"/>
      <c r="G67" s="176"/>
      <c r="H67" s="176">
        <v>2</v>
      </c>
      <c r="I67" s="216"/>
      <c r="J67" s="176"/>
      <c r="K67" s="950"/>
      <c r="L67" s="176"/>
      <c r="M67" s="289">
        <v>1</v>
      </c>
      <c r="N67" s="323"/>
      <c r="O67" s="216"/>
      <c r="P67" s="113"/>
      <c r="Q67" s="308">
        <f t="shared" si="5"/>
        <v>3</v>
      </c>
      <c r="R67" s="66"/>
    </row>
    <row r="68" spans="1:18" ht="13.5" customHeight="1">
      <c r="A68" s="854">
        <v>14</v>
      </c>
      <c r="B68" s="855"/>
      <c r="C68" s="839" t="s">
        <v>171</v>
      </c>
      <c r="D68" s="840"/>
      <c r="E68" s="841"/>
      <c r="F68" s="223"/>
      <c r="G68" s="175">
        <v>1</v>
      </c>
      <c r="H68" s="176"/>
      <c r="I68" s="216"/>
      <c r="J68" s="176"/>
      <c r="K68" s="950"/>
      <c r="L68" s="176">
        <v>1</v>
      </c>
      <c r="M68" s="289"/>
      <c r="N68" s="323">
        <v>1</v>
      </c>
      <c r="O68" s="216"/>
      <c r="P68" s="113"/>
      <c r="Q68" s="308">
        <f t="shared" si="5"/>
        <v>3</v>
      </c>
      <c r="R68" s="66"/>
    </row>
    <row r="69" spans="1:18" ht="13.5" customHeight="1">
      <c r="A69" s="923">
        <v>19</v>
      </c>
      <c r="B69" s="849"/>
      <c r="C69" s="834" t="s">
        <v>172</v>
      </c>
      <c r="D69" s="835"/>
      <c r="E69" s="836"/>
      <c r="F69" s="223"/>
      <c r="G69" s="176">
        <v>1</v>
      </c>
      <c r="H69" s="176"/>
      <c r="I69" s="216"/>
      <c r="J69" s="176"/>
      <c r="K69" s="951"/>
      <c r="L69" s="176"/>
      <c r="M69" s="289"/>
      <c r="N69" s="323"/>
      <c r="O69" s="216"/>
      <c r="P69" s="113"/>
      <c r="Q69" s="308">
        <f>SUM(J69:P69)</f>
        <v>0</v>
      </c>
      <c r="R69" s="66"/>
    </row>
    <row r="70" spans="1:18" ht="13.5" customHeight="1">
      <c r="A70" s="854">
        <v>21</v>
      </c>
      <c r="B70" s="855"/>
      <c r="C70" s="918" t="s">
        <v>235</v>
      </c>
      <c r="D70" s="919"/>
      <c r="E70" s="920"/>
      <c r="F70" s="223"/>
      <c r="G70" s="176"/>
      <c r="H70" s="176"/>
      <c r="I70" s="216"/>
      <c r="J70" s="228">
        <v>1</v>
      </c>
      <c r="K70" s="229"/>
      <c r="L70" s="228"/>
      <c r="M70" s="293"/>
      <c r="N70" s="325">
        <v>1</v>
      </c>
      <c r="O70" s="230"/>
      <c r="P70" s="137"/>
      <c r="Q70" s="310"/>
      <c r="R70" s="66"/>
    </row>
    <row r="71" spans="1:18" ht="13.5" customHeight="1">
      <c r="A71" s="854">
        <v>80</v>
      </c>
      <c r="B71" s="855"/>
      <c r="C71" s="839" t="s">
        <v>173</v>
      </c>
      <c r="D71" s="840"/>
      <c r="E71" s="841"/>
      <c r="F71" s="223"/>
      <c r="G71" s="176">
        <v>1</v>
      </c>
      <c r="H71" s="176"/>
      <c r="I71" s="216"/>
      <c r="J71" s="226"/>
      <c r="K71" s="224"/>
      <c r="L71" s="226">
        <v>1</v>
      </c>
      <c r="M71" s="294">
        <v>1</v>
      </c>
      <c r="N71" s="326">
        <v>1</v>
      </c>
      <c r="O71" s="224"/>
      <c r="P71" s="126"/>
      <c r="Q71" s="311"/>
      <c r="R71" s="66"/>
    </row>
    <row r="72" spans="1:18" ht="13.35" customHeight="1" thickBot="1">
      <c r="A72" s="916" t="s">
        <v>89</v>
      </c>
      <c r="B72" s="860"/>
      <c r="C72" s="860"/>
      <c r="D72" s="860"/>
      <c r="E72" s="861"/>
      <c r="F72" s="231">
        <f t="shared" ref="F72:P72" si="12">SUM(F63:F71)</f>
        <v>0</v>
      </c>
      <c r="G72" s="232">
        <f t="shared" si="12"/>
        <v>3</v>
      </c>
      <c r="H72" s="232">
        <f t="shared" si="12"/>
        <v>4</v>
      </c>
      <c r="I72" s="233">
        <f t="shared" si="12"/>
        <v>1</v>
      </c>
      <c r="J72" s="232">
        <f t="shared" si="12"/>
        <v>2</v>
      </c>
      <c r="K72" s="233">
        <f t="shared" si="12"/>
        <v>0</v>
      </c>
      <c r="L72" s="232">
        <f t="shared" si="12"/>
        <v>2</v>
      </c>
      <c r="M72" s="295">
        <f>SUM(M62:M71)</f>
        <v>2</v>
      </c>
      <c r="N72" s="327">
        <f>SUM(N62:N71)</f>
        <v>4</v>
      </c>
      <c r="O72" s="233">
        <f t="shared" si="12"/>
        <v>0</v>
      </c>
      <c r="P72" s="305">
        <f t="shared" si="12"/>
        <v>0</v>
      </c>
      <c r="Q72" s="312">
        <f>SUM(J72:P72)</f>
        <v>10</v>
      </c>
      <c r="R72" s="66"/>
    </row>
    <row r="73" spans="1:18" ht="13.35" customHeight="1">
      <c r="A73" s="917" t="s">
        <v>95</v>
      </c>
      <c r="B73" s="857"/>
      <c r="C73" s="857"/>
      <c r="D73" s="857"/>
      <c r="E73" s="858"/>
      <c r="F73" s="219"/>
      <c r="G73" s="220"/>
      <c r="H73" s="220"/>
      <c r="I73" s="222"/>
      <c r="J73" s="221"/>
      <c r="K73" s="222"/>
      <c r="L73" s="220"/>
      <c r="M73" s="292"/>
      <c r="N73" s="181"/>
      <c r="O73" s="222"/>
      <c r="P73" s="134"/>
      <c r="Q73" s="299"/>
      <c r="R73" s="66"/>
    </row>
    <row r="74" spans="1:18" ht="14.25" customHeight="1">
      <c r="A74" s="854">
        <v>11</v>
      </c>
      <c r="B74" s="855"/>
      <c r="C74" s="839" t="s">
        <v>168</v>
      </c>
      <c r="D74" s="840"/>
      <c r="E74" s="841"/>
      <c r="F74" s="223"/>
      <c r="G74" s="176">
        <v>1</v>
      </c>
      <c r="H74" s="176"/>
      <c r="I74" s="216"/>
      <c r="J74" s="949" t="s">
        <v>179</v>
      </c>
      <c r="K74" s="216"/>
      <c r="L74" s="176"/>
      <c r="M74" s="289">
        <v>1</v>
      </c>
      <c r="N74" s="323"/>
      <c r="O74" s="216"/>
      <c r="P74" s="113"/>
      <c r="Q74" s="308">
        <f t="shared" si="5"/>
        <v>2</v>
      </c>
      <c r="R74" s="66"/>
    </row>
    <row r="75" spans="1:18" ht="13.5" customHeight="1">
      <c r="A75" s="923">
        <v>15</v>
      </c>
      <c r="B75" s="849"/>
      <c r="C75" s="834" t="s">
        <v>169</v>
      </c>
      <c r="D75" s="835"/>
      <c r="E75" s="836"/>
      <c r="F75" s="215"/>
      <c r="G75" s="176">
        <v>1</v>
      </c>
      <c r="H75" s="176"/>
      <c r="I75" s="216"/>
      <c r="J75" s="950"/>
      <c r="K75" s="216"/>
      <c r="L75" s="176"/>
      <c r="M75" s="289"/>
      <c r="N75" s="323"/>
      <c r="O75" s="216"/>
      <c r="P75" s="113"/>
      <c r="Q75" s="308">
        <f t="shared" si="5"/>
        <v>1</v>
      </c>
      <c r="R75" s="66"/>
    </row>
    <row r="76" spans="1:18" ht="13.5" customHeight="1">
      <c r="A76" s="923">
        <v>24</v>
      </c>
      <c r="B76" s="849"/>
      <c r="C76" s="834" t="s">
        <v>170</v>
      </c>
      <c r="D76" s="835"/>
      <c r="E76" s="836"/>
      <c r="F76" s="215"/>
      <c r="G76" s="175">
        <v>1</v>
      </c>
      <c r="H76" s="176"/>
      <c r="I76" s="216"/>
      <c r="J76" s="950"/>
      <c r="K76" s="216"/>
      <c r="L76" s="176"/>
      <c r="M76" s="289"/>
      <c r="N76" s="323"/>
      <c r="O76" s="216"/>
      <c r="P76" s="113"/>
      <c r="Q76" s="308">
        <f t="shared" si="5"/>
        <v>1</v>
      </c>
      <c r="R76" s="66"/>
    </row>
    <row r="77" spans="1:18" ht="13.5" customHeight="1">
      <c r="A77" s="837">
        <v>12</v>
      </c>
      <c r="B77" s="838"/>
      <c r="C77" s="839" t="s">
        <v>221</v>
      </c>
      <c r="D77" s="898"/>
      <c r="E77" s="899"/>
      <c r="F77" s="215"/>
      <c r="G77" s="176"/>
      <c r="H77" s="176"/>
      <c r="I77" s="216">
        <v>2</v>
      </c>
      <c r="J77" s="950"/>
      <c r="K77" s="216">
        <v>2</v>
      </c>
      <c r="L77" s="176">
        <v>2</v>
      </c>
      <c r="M77" s="289">
        <v>1</v>
      </c>
      <c r="N77" s="323"/>
      <c r="O77" s="216"/>
      <c r="P77" s="113"/>
      <c r="Q77" s="308">
        <f t="shared" si="5"/>
        <v>7</v>
      </c>
      <c r="R77" s="66"/>
    </row>
    <row r="78" spans="1:18" ht="13.5" customHeight="1">
      <c r="A78" s="832">
        <v>23</v>
      </c>
      <c r="B78" s="833"/>
      <c r="C78" s="834" t="s">
        <v>319</v>
      </c>
      <c r="D78" s="921"/>
      <c r="E78" s="922"/>
      <c r="F78" s="215"/>
      <c r="G78" s="176"/>
      <c r="H78" s="176"/>
      <c r="I78" s="216"/>
      <c r="J78" s="950"/>
      <c r="K78" s="216"/>
      <c r="L78" s="176">
        <v>1</v>
      </c>
      <c r="M78" s="289"/>
      <c r="N78" s="323"/>
      <c r="O78" s="216"/>
      <c r="P78" s="113"/>
      <c r="Q78" s="308">
        <f t="shared" si="5"/>
        <v>1</v>
      </c>
      <c r="R78" s="66"/>
    </row>
    <row r="79" spans="1:18" ht="13.5" customHeight="1">
      <c r="A79" s="837">
        <v>48</v>
      </c>
      <c r="B79" s="838"/>
      <c r="C79" s="839" t="s">
        <v>351</v>
      </c>
      <c r="D79" s="898"/>
      <c r="E79" s="899"/>
      <c r="F79" s="215"/>
      <c r="G79" s="176"/>
      <c r="H79" s="176"/>
      <c r="I79" s="216"/>
      <c r="J79" s="951"/>
      <c r="K79" s="216"/>
      <c r="L79" s="176"/>
      <c r="M79" s="289">
        <v>1</v>
      </c>
      <c r="N79" s="323"/>
      <c r="O79" s="216"/>
      <c r="P79" s="113"/>
      <c r="Q79" s="308">
        <f t="shared" si="5"/>
        <v>1</v>
      </c>
      <c r="R79" s="66"/>
    </row>
    <row r="80" spans="1:18" ht="13.5" customHeight="1" thickBot="1">
      <c r="A80" s="916" t="s">
        <v>89</v>
      </c>
      <c r="B80" s="860"/>
      <c r="C80" s="860"/>
      <c r="D80" s="860"/>
      <c r="E80" s="861"/>
      <c r="F80" s="217">
        <f>SUM(F74:F76)</f>
        <v>0</v>
      </c>
      <c r="G80" s="177">
        <f>SUM(G74:G76)</f>
        <v>3</v>
      </c>
      <c r="H80" s="177">
        <f>SUM(H74:H79)</f>
        <v>0</v>
      </c>
      <c r="I80" s="218">
        <f>SUM(I74:I79)</f>
        <v>2</v>
      </c>
      <c r="J80" s="177">
        <f>SUM(J74:J76)</f>
        <v>0</v>
      </c>
      <c r="K80" s="218">
        <f>SUM(K73:K79)</f>
        <v>2</v>
      </c>
      <c r="L80" s="177">
        <f>SUM(L74:L79)</f>
        <v>3</v>
      </c>
      <c r="M80" s="290">
        <f>SUM(M74:M79)</f>
        <v>3</v>
      </c>
      <c r="N80" s="324">
        <f>SUM(N74:N79)</f>
        <v>0</v>
      </c>
      <c r="O80" s="218">
        <f>SUM(O74:O79)</f>
        <v>0</v>
      </c>
      <c r="P80" s="78">
        <f>SUM(P74:P79)</f>
        <v>0</v>
      </c>
      <c r="Q80" s="308">
        <f t="shared" si="5"/>
        <v>13</v>
      </c>
      <c r="R80" s="66"/>
    </row>
    <row r="81" spans="1:19" ht="13.5" customHeight="1">
      <c r="A81" s="917" t="s">
        <v>96</v>
      </c>
      <c r="B81" s="857"/>
      <c r="C81" s="857"/>
      <c r="D81" s="857"/>
      <c r="E81" s="858"/>
      <c r="F81" s="219"/>
      <c r="G81" s="221"/>
      <c r="H81" s="220"/>
      <c r="I81" s="222"/>
      <c r="J81" s="220"/>
      <c r="K81" s="222"/>
      <c r="L81" s="220"/>
      <c r="M81" s="292"/>
      <c r="N81" s="181"/>
      <c r="O81" s="222"/>
      <c r="P81" s="134"/>
      <c r="Q81" s="299"/>
      <c r="R81" s="66"/>
    </row>
    <row r="82" spans="1:19" ht="13.5" customHeight="1">
      <c r="A82" s="923">
        <v>3</v>
      </c>
      <c r="B82" s="849"/>
      <c r="C82" s="834" t="s">
        <v>222</v>
      </c>
      <c r="D82" s="835"/>
      <c r="E82" s="836"/>
      <c r="F82" s="223"/>
      <c r="G82" s="949" t="s">
        <v>179</v>
      </c>
      <c r="H82" s="176"/>
      <c r="I82" s="216">
        <v>1</v>
      </c>
      <c r="J82" s="176"/>
      <c r="K82" s="216"/>
      <c r="L82" s="176"/>
      <c r="M82" s="289"/>
      <c r="N82" s="323"/>
      <c r="O82" s="216"/>
      <c r="P82" s="113"/>
      <c r="Q82" s="308">
        <f t="shared" ref="Q82:Q88" si="13">SUM(F82:P82)</f>
        <v>1</v>
      </c>
      <c r="R82" s="66"/>
    </row>
    <row r="83" spans="1:19" ht="13.5" customHeight="1">
      <c r="A83" s="923">
        <v>13</v>
      </c>
      <c r="B83" s="849"/>
      <c r="C83" s="834" t="s">
        <v>224</v>
      </c>
      <c r="D83" s="835"/>
      <c r="E83" s="836"/>
      <c r="F83" s="215"/>
      <c r="G83" s="950"/>
      <c r="H83" s="176"/>
      <c r="I83" s="216">
        <v>1</v>
      </c>
      <c r="J83" s="176"/>
      <c r="K83" s="216"/>
      <c r="L83" s="176"/>
      <c r="M83" s="289"/>
      <c r="N83" s="323"/>
      <c r="O83" s="216"/>
      <c r="P83" s="113"/>
      <c r="Q83" s="308">
        <f t="shared" si="13"/>
        <v>1</v>
      </c>
      <c r="R83" s="66"/>
      <c r="S83" s="127"/>
    </row>
    <row r="84" spans="1:19" ht="13.5" customHeight="1">
      <c r="A84" s="854">
        <v>23</v>
      </c>
      <c r="B84" s="855"/>
      <c r="C84" s="839" t="s">
        <v>223</v>
      </c>
      <c r="D84" s="840"/>
      <c r="E84" s="841"/>
      <c r="F84" s="215"/>
      <c r="G84" s="950"/>
      <c r="H84" s="176"/>
      <c r="I84" s="216">
        <v>1</v>
      </c>
      <c r="J84" s="176"/>
      <c r="K84" s="216"/>
      <c r="L84" s="176"/>
      <c r="M84" s="289">
        <v>1</v>
      </c>
      <c r="N84" s="323"/>
      <c r="O84" s="216"/>
      <c r="P84" s="113"/>
      <c r="Q84" s="308">
        <f t="shared" si="13"/>
        <v>2</v>
      </c>
      <c r="R84" s="66"/>
    </row>
    <row r="85" spans="1:19" ht="13.5" customHeight="1">
      <c r="A85" s="832"/>
      <c r="B85" s="833"/>
      <c r="C85" s="834"/>
      <c r="D85" s="921"/>
      <c r="E85" s="922"/>
      <c r="F85" s="215"/>
      <c r="G85" s="950"/>
      <c r="H85" s="176"/>
      <c r="I85" s="216"/>
      <c r="J85" s="176"/>
      <c r="K85" s="216"/>
      <c r="L85" s="176"/>
      <c r="M85" s="289"/>
      <c r="N85" s="323"/>
      <c r="O85" s="216"/>
      <c r="P85" s="113"/>
      <c r="Q85" s="308">
        <f t="shared" si="13"/>
        <v>0</v>
      </c>
      <c r="R85" s="66"/>
    </row>
    <row r="86" spans="1:19" ht="13.5" customHeight="1">
      <c r="A86" s="832"/>
      <c r="B86" s="833"/>
      <c r="C86" s="834"/>
      <c r="D86" s="921"/>
      <c r="E86" s="922"/>
      <c r="F86" s="215"/>
      <c r="G86" s="950"/>
      <c r="H86" s="176"/>
      <c r="I86" s="216"/>
      <c r="J86" s="176"/>
      <c r="K86" s="216"/>
      <c r="L86" s="176"/>
      <c r="M86" s="289"/>
      <c r="N86" s="323"/>
      <c r="O86" s="216"/>
      <c r="P86" s="113"/>
      <c r="Q86" s="308">
        <f t="shared" si="13"/>
        <v>0</v>
      </c>
      <c r="R86" s="66"/>
    </row>
    <row r="87" spans="1:19" ht="13.5" customHeight="1">
      <c r="A87" s="832"/>
      <c r="B87" s="833"/>
      <c r="C87" s="834"/>
      <c r="D87" s="921"/>
      <c r="E87" s="922"/>
      <c r="F87" s="215"/>
      <c r="G87" s="951"/>
      <c r="H87" s="176"/>
      <c r="I87" s="216"/>
      <c r="J87" s="176"/>
      <c r="K87" s="216"/>
      <c r="L87" s="176"/>
      <c r="M87" s="289"/>
      <c r="N87" s="323"/>
      <c r="O87" s="216"/>
      <c r="P87" s="113"/>
      <c r="Q87" s="308">
        <f t="shared" si="13"/>
        <v>0</v>
      </c>
      <c r="R87" s="66"/>
    </row>
    <row r="88" spans="1:19" ht="14.25" customHeight="1" thickBot="1">
      <c r="A88" s="900" t="s">
        <v>89</v>
      </c>
      <c r="B88" s="846"/>
      <c r="C88" s="846"/>
      <c r="D88" s="846"/>
      <c r="E88" s="847"/>
      <c r="F88" s="234">
        <f t="shared" ref="F88:H88" si="14">SUM(F82:F84)</f>
        <v>0</v>
      </c>
      <c r="G88" s="178">
        <f t="shared" si="14"/>
        <v>0</v>
      </c>
      <c r="H88" s="235">
        <f t="shared" si="14"/>
        <v>0</v>
      </c>
      <c r="I88" s="236">
        <f>SUM(I82:I87)</f>
        <v>3</v>
      </c>
      <c r="J88" s="178">
        <f t="shared" ref="J88:M88" si="15">SUM(J82:J84)</f>
        <v>0</v>
      </c>
      <c r="K88" s="237">
        <f>SUM(K82:K84)</f>
        <v>0</v>
      </c>
      <c r="L88" s="178">
        <f t="shared" si="15"/>
        <v>0</v>
      </c>
      <c r="M88" s="296">
        <f t="shared" si="15"/>
        <v>1</v>
      </c>
      <c r="N88" s="328">
        <f t="shared" ref="N88:P88" si="16">SUM(N82:N87)</f>
        <v>0</v>
      </c>
      <c r="O88" s="237">
        <f t="shared" si="16"/>
        <v>0</v>
      </c>
      <c r="P88" s="79">
        <f t="shared" si="16"/>
        <v>0</v>
      </c>
      <c r="Q88" s="313">
        <f t="shared" si="13"/>
        <v>4</v>
      </c>
      <c r="R88" s="66"/>
    </row>
    <row r="89" spans="1:19" ht="13.5" customHeight="1">
      <c r="A89" s="931" t="str">
        <f>A1</f>
        <v>第17回北海道シニアリーグ（道南ブロック）　</v>
      </c>
      <c r="B89" s="931"/>
      <c r="C89" s="931"/>
      <c r="D89" s="931"/>
      <c r="E89" s="931"/>
      <c r="F89" s="931"/>
      <c r="G89" s="931"/>
      <c r="H89" s="931"/>
      <c r="I89" s="931"/>
      <c r="J89" s="931"/>
      <c r="K89" s="931"/>
      <c r="L89" s="931"/>
      <c r="M89" s="931"/>
      <c r="N89" s="931"/>
      <c r="O89" s="931"/>
      <c r="P89" s="931"/>
      <c r="Q89" s="931"/>
      <c r="R89" s="66"/>
    </row>
    <row r="90" spans="1:19" ht="13.5" customHeight="1">
      <c r="A90" s="870"/>
      <c r="B90" s="870"/>
      <c r="C90" s="870"/>
      <c r="D90" s="870"/>
      <c r="E90" s="870"/>
      <c r="F90" s="870"/>
      <c r="G90" s="870"/>
      <c r="H90" s="870"/>
      <c r="I90" s="870"/>
      <c r="J90" s="870"/>
      <c r="K90" s="870"/>
      <c r="L90" s="870"/>
      <c r="M90" s="870"/>
      <c r="N90" s="870"/>
      <c r="O90" s="870"/>
      <c r="P90" s="870"/>
      <c r="Q90" s="870"/>
      <c r="R90" s="66"/>
    </row>
    <row r="91" spans="1:19" ht="13.5" customHeight="1">
      <c r="A91" s="870"/>
      <c r="B91" s="870"/>
      <c r="C91" s="870"/>
      <c r="D91" s="870"/>
      <c r="E91" s="870"/>
      <c r="F91" s="870"/>
      <c r="G91" s="870"/>
      <c r="H91" s="870"/>
      <c r="I91" s="870"/>
      <c r="J91" s="870"/>
      <c r="K91" s="870"/>
      <c r="L91" s="870"/>
      <c r="M91" s="870"/>
      <c r="N91" s="870"/>
      <c r="O91" s="870"/>
      <c r="P91" s="870"/>
      <c r="Q91" s="870"/>
      <c r="R91" s="66"/>
    </row>
    <row r="92" spans="1:19" ht="13.5" customHeight="1">
      <c r="A92" s="160"/>
      <c r="B92" s="160"/>
      <c r="C92" s="160"/>
      <c r="D92" s="160"/>
      <c r="E92" s="160"/>
      <c r="F92" s="14"/>
      <c r="G92" s="14"/>
      <c r="H92" s="14"/>
      <c r="I92" s="14"/>
      <c r="J92" s="14"/>
      <c r="K92" s="15"/>
      <c r="L92" s="249"/>
      <c r="M92" s="15"/>
      <c r="N92" s="15"/>
      <c r="O92" s="15"/>
      <c r="P92" s="14"/>
      <c r="Q92" s="14"/>
      <c r="R92" s="66"/>
    </row>
    <row r="93" spans="1:19" ht="13.5" customHeight="1">
      <c r="A93" s="161" t="s">
        <v>97</v>
      </c>
      <c r="B93" s="160"/>
      <c r="C93" s="160"/>
      <c r="D93" s="160"/>
      <c r="E93" s="160"/>
      <c r="F93" s="14"/>
      <c r="G93" s="14"/>
      <c r="H93" s="14"/>
      <c r="I93" s="14"/>
      <c r="J93" s="14"/>
      <c r="K93" s="15"/>
      <c r="L93" s="249"/>
      <c r="M93" s="15"/>
      <c r="N93" s="15"/>
      <c r="O93" s="15"/>
      <c r="P93" s="14"/>
      <c r="Q93" s="14"/>
      <c r="R93" s="43"/>
    </row>
    <row r="94" spans="1:19" ht="13.5" customHeight="1" thickBot="1">
      <c r="A94" s="162"/>
      <c r="B94" s="162"/>
      <c r="C94" s="162"/>
      <c r="D94" s="162"/>
      <c r="E94" s="162"/>
      <c r="F94" s="16"/>
      <c r="G94" s="16"/>
      <c r="H94" s="16"/>
      <c r="I94" s="16"/>
      <c r="J94" s="16"/>
      <c r="K94" s="17"/>
      <c r="L94" s="250"/>
      <c r="M94" s="17"/>
      <c r="N94" s="17"/>
      <c r="O94" s="17"/>
      <c r="P94" s="16"/>
      <c r="Q94" s="16"/>
      <c r="R94" s="43"/>
    </row>
    <row r="95" spans="1:19" ht="13.5" customHeight="1">
      <c r="A95" s="892"/>
      <c r="B95" s="893"/>
      <c r="C95" s="893"/>
      <c r="D95" s="893"/>
      <c r="E95" s="894"/>
      <c r="F95" s="901" t="s">
        <v>88</v>
      </c>
      <c r="G95" s="902"/>
      <c r="H95" s="902"/>
      <c r="I95" s="902"/>
      <c r="J95" s="902"/>
      <c r="K95" s="902"/>
      <c r="L95" s="902"/>
      <c r="M95" s="902"/>
      <c r="N95" s="902"/>
      <c r="O95" s="902"/>
      <c r="P95" s="902"/>
      <c r="Q95" s="903"/>
      <c r="R95" s="43"/>
    </row>
    <row r="96" spans="1:19" ht="13.5" customHeight="1">
      <c r="A96" s="895"/>
      <c r="B96" s="896"/>
      <c r="C96" s="896"/>
      <c r="D96" s="896"/>
      <c r="E96" s="897"/>
      <c r="F96" s="932"/>
      <c r="G96" s="933"/>
      <c r="H96" s="933"/>
      <c r="I96" s="933"/>
      <c r="J96" s="933"/>
      <c r="K96" s="933"/>
      <c r="L96" s="933"/>
      <c r="M96" s="933"/>
      <c r="N96" s="933"/>
      <c r="O96" s="933"/>
      <c r="P96" s="933"/>
      <c r="Q96" s="934"/>
      <c r="R96" s="43"/>
    </row>
    <row r="97" spans="1:18" ht="18" customHeight="1">
      <c r="A97" s="928" t="s">
        <v>178</v>
      </c>
      <c r="B97" s="929"/>
      <c r="C97" s="929"/>
      <c r="D97" s="929"/>
      <c r="E97" s="930"/>
      <c r="F97" s="166">
        <v>45795</v>
      </c>
      <c r="G97" s="167">
        <v>45816</v>
      </c>
      <c r="H97" s="168">
        <v>45823</v>
      </c>
      <c r="I97" s="167">
        <v>45837</v>
      </c>
      <c r="J97" s="169">
        <v>45844</v>
      </c>
      <c r="K97" s="172">
        <v>45872</v>
      </c>
      <c r="L97" s="251">
        <v>45900</v>
      </c>
      <c r="M97" s="341">
        <v>45907</v>
      </c>
      <c r="N97" s="341">
        <v>45928</v>
      </c>
      <c r="O97" s="167">
        <v>45935</v>
      </c>
      <c r="P97" s="170">
        <v>45942</v>
      </c>
      <c r="Q97" s="171"/>
      <c r="R97" s="43"/>
    </row>
    <row r="98" spans="1:18" ht="18" customHeight="1" thickBot="1">
      <c r="A98" s="829" t="s">
        <v>138</v>
      </c>
      <c r="B98" s="830"/>
      <c r="C98" s="830"/>
      <c r="D98" s="830"/>
      <c r="E98" s="831"/>
      <c r="F98" s="105" t="s">
        <v>140</v>
      </c>
      <c r="G98" s="74" t="s">
        <v>144</v>
      </c>
      <c r="H98" s="98" t="s">
        <v>146</v>
      </c>
      <c r="I98" s="98" t="s">
        <v>148</v>
      </c>
      <c r="J98" s="99" t="s">
        <v>150</v>
      </c>
      <c r="K98" s="173" t="s">
        <v>180</v>
      </c>
      <c r="L98" s="252" t="s">
        <v>152</v>
      </c>
      <c r="M98" s="342" t="s">
        <v>154</v>
      </c>
      <c r="N98" s="343" t="s">
        <v>156</v>
      </c>
      <c r="O98" s="32" t="s">
        <v>158</v>
      </c>
      <c r="P98" s="18" t="s">
        <v>160</v>
      </c>
      <c r="Q98" s="19" t="s">
        <v>89</v>
      </c>
      <c r="R98" s="66"/>
    </row>
    <row r="99" spans="1:18" ht="13.5" customHeight="1">
      <c r="A99" s="917" t="s">
        <v>72</v>
      </c>
      <c r="B99" s="857"/>
      <c r="C99" s="857"/>
      <c r="D99" s="857"/>
      <c r="E99" s="858"/>
      <c r="F99" s="125"/>
      <c r="G99" s="112"/>
      <c r="H99" s="92"/>
      <c r="I99" s="92"/>
      <c r="J99" s="136"/>
      <c r="K99" s="174"/>
      <c r="L99" s="253"/>
      <c r="M99" s="344"/>
      <c r="N99" s="344"/>
      <c r="O99" s="95"/>
      <c r="P99" s="95"/>
      <c r="Q99" s="68"/>
      <c r="R99" s="66"/>
    </row>
    <row r="100" spans="1:18" ht="13.5" customHeight="1">
      <c r="A100" s="923">
        <v>26</v>
      </c>
      <c r="B100" s="849"/>
      <c r="C100" s="834" t="s">
        <v>204</v>
      </c>
      <c r="D100" s="835"/>
      <c r="E100" s="836"/>
      <c r="F100" s="102"/>
      <c r="G100" s="90"/>
      <c r="H100" s="135">
        <v>1</v>
      </c>
      <c r="I100" s="76"/>
      <c r="J100" s="88"/>
      <c r="K100" s="175"/>
      <c r="L100" s="254"/>
      <c r="M100" s="182"/>
      <c r="N100" s="340"/>
      <c r="O100" s="67"/>
      <c r="P100" s="22"/>
      <c r="Q100" s="23">
        <f t="shared" ref="Q100:Q106" si="17">SUM(F100:P100)</f>
        <v>1</v>
      </c>
      <c r="R100" s="66"/>
    </row>
    <row r="101" spans="1:18" ht="13.5" customHeight="1">
      <c r="A101" s="837">
        <v>28</v>
      </c>
      <c r="B101" s="838"/>
      <c r="C101" s="839" t="s">
        <v>205</v>
      </c>
      <c r="D101" s="840"/>
      <c r="E101" s="841"/>
      <c r="F101" s="87"/>
      <c r="G101" s="90"/>
      <c r="H101" s="135">
        <v>1</v>
      </c>
      <c r="I101" s="76">
        <v>1</v>
      </c>
      <c r="J101" s="88">
        <v>1</v>
      </c>
      <c r="K101" s="176"/>
      <c r="L101" s="254"/>
      <c r="M101" s="182">
        <v>2</v>
      </c>
      <c r="N101" s="340"/>
      <c r="O101" s="67"/>
      <c r="P101" s="22"/>
      <c r="Q101" s="23">
        <f t="shared" si="17"/>
        <v>5</v>
      </c>
      <c r="R101" s="66"/>
    </row>
    <row r="102" spans="1:18" ht="13.5" customHeight="1">
      <c r="A102" s="832">
        <v>77</v>
      </c>
      <c r="B102" s="833"/>
      <c r="C102" s="834" t="s">
        <v>206</v>
      </c>
      <c r="D102" s="835"/>
      <c r="E102" s="836"/>
      <c r="F102" s="87"/>
      <c r="G102" s="90"/>
      <c r="H102" s="135">
        <v>1</v>
      </c>
      <c r="I102" s="76"/>
      <c r="J102" s="88"/>
      <c r="K102" s="176"/>
      <c r="L102" s="254"/>
      <c r="M102" s="182"/>
      <c r="N102" s="340"/>
      <c r="O102" s="67"/>
      <c r="P102" s="22"/>
      <c r="Q102" s="23">
        <f t="shared" si="17"/>
        <v>1</v>
      </c>
      <c r="R102" s="66"/>
    </row>
    <row r="103" spans="1:18" ht="13.5" customHeight="1">
      <c r="A103" s="832">
        <v>31</v>
      </c>
      <c r="B103" s="833"/>
      <c r="C103" s="834" t="s">
        <v>297</v>
      </c>
      <c r="D103" s="835"/>
      <c r="E103" s="836"/>
      <c r="F103" s="87"/>
      <c r="G103" s="90"/>
      <c r="H103" s="135"/>
      <c r="I103" s="76"/>
      <c r="J103" s="88"/>
      <c r="K103" s="176">
        <v>1</v>
      </c>
      <c r="L103" s="254"/>
      <c r="M103" s="182"/>
      <c r="N103" s="340"/>
      <c r="O103" s="67"/>
      <c r="P103" s="22"/>
      <c r="Q103" s="23">
        <f t="shared" si="17"/>
        <v>1</v>
      </c>
      <c r="R103" s="66"/>
    </row>
    <row r="104" spans="1:18" ht="13.5" customHeight="1">
      <c r="A104" s="837">
        <v>37</v>
      </c>
      <c r="B104" s="838"/>
      <c r="C104" s="839" t="s">
        <v>336</v>
      </c>
      <c r="D104" s="840"/>
      <c r="E104" s="841"/>
      <c r="F104" s="145"/>
      <c r="G104" s="146"/>
      <c r="H104" s="147"/>
      <c r="I104" s="148"/>
      <c r="J104" s="149"/>
      <c r="K104" s="246"/>
      <c r="L104" s="254"/>
      <c r="M104" s="182">
        <v>1</v>
      </c>
      <c r="N104" s="340"/>
      <c r="O104" s="67"/>
      <c r="P104" s="22"/>
      <c r="Q104" s="23">
        <f t="shared" si="17"/>
        <v>1</v>
      </c>
      <c r="R104" s="66"/>
    </row>
    <row r="105" spans="1:18" ht="13.5" customHeight="1">
      <c r="A105" s="832"/>
      <c r="B105" s="833"/>
      <c r="C105" s="834"/>
      <c r="D105" s="921"/>
      <c r="E105" s="922"/>
      <c r="F105" s="87"/>
      <c r="G105" s="90"/>
      <c r="H105" s="135"/>
      <c r="I105" s="76"/>
      <c r="J105" s="88"/>
      <c r="K105" s="176"/>
      <c r="L105" s="254"/>
      <c r="M105" s="182"/>
      <c r="N105" s="340"/>
      <c r="O105" s="67"/>
      <c r="P105" s="22"/>
      <c r="Q105" s="23">
        <f t="shared" si="17"/>
        <v>0</v>
      </c>
      <c r="R105" s="66"/>
    </row>
    <row r="106" spans="1:18" ht="14.25" customHeight="1" thickBot="1">
      <c r="A106" s="916" t="s">
        <v>89</v>
      </c>
      <c r="B106" s="860"/>
      <c r="C106" s="860"/>
      <c r="D106" s="860"/>
      <c r="E106" s="861"/>
      <c r="F106" s="103">
        <f t="shared" ref="F106:P106" si="18">SUM(F100:F105)</f>
        <v>0</v>
      </c>
      <c r="G106" s="24">
        <f t="shared" si="18"/>
        <v>0</v>
      </c>
      <c r="H106" s="77">
        <f t="shared" si="18"/>
        <v>3</v>
      </c>
      <c r="I106" s="77">
        <f t="shared" si="18"/>
        <v>1</v>
      </c>
      <c r="J106" s="133">
        <f t="shared" si="18"/>
        <v>1</v>
      </c>
      <c r="K106" s="177">
        <f>SUM(K100:K105)</f>
        <v>1</v>
      </c>
      <c r="L106" s="255">
        <f t="shared" si="18"/>
        <v>0</v>
      </c>
      <c r="M106" s="183">
        <f t="shared" si="18"/>
        <v>3</v>
      </c>
      <c r="N106" s="183">
        <f t="shared" si="18"/>
        <v>0</v>
      </c>
      <c r="O106" s="25">
        <f t="shared" si="18"/>
        <v>0</v>
      </c>
      <c r="P106" s="24">
        <f t="shared" si="18"/>
        <v>0</v>
      </c>
      <c r="Q106" s="33">
        <f t="shared" si="17"/>
        <v>9</v>
      </c>
      <c r="R106" s="66"/>
    </row>
    <row r="107" spans="1:18" ht="13.5" customHeight="1">
      <c r="A107" s="917" t="s">
        <v>98</v>
      </c>
      <c r="B107" s="857"/>
      <c r="C107" s="857"/>
      <c r="D107" s="857"/>
      <c r="E107" s="858"/>
      <c r="F107" s="125"/>
      <c r="G107" s="95"/>
      <c r="H107" s="92"/>
      <c r="I107" s="92"/>
      <c r="J107" s="136"/>
      <c r="K107" s="174"/>
      <c r="L107" s="253"/>
      <c r="M107" s="344"/>
      <c r="N107" s="344"/>
      <c r="O107" s="95"/>
      <c r="P107" s="95"/>
      <c r="Q107" s="68"/>
      <c r="R107" s="66"/>
    </row>
    <row r="108" spans="1:18" ht="13.5" customHeight="1">
      <c r="A108" s="927">
        <v>9</v>
      </c>
      <c r="B108" s="852"/>
      <c r="C108" s="868" t="s">
        <v>112</v>
      </c>
      <c r="D108" s="835"/>
      <c r="E108" s="836"/>
      <c r="F108" s="87">
        <v>1</v>
      </c>
      <c r="G108" s="21"/>
      <c r="H108" s="76"/>
      <c r="I108" s="76"/>
      <c r="J108" s="88"/>
      <c r="K108" s="176"/>
      <c r="L108" s="254"/>
      <c r="M108" s="182"/>
      <c r="N108" s="340"/>
      <c r="O108" s="67"/>
      <c r="P108" s="22"/>
      <c r="Q108" s="23">
        <f t="shared" ref="Q108:Q114" si="19">SUM(F108:P108)</f>
        <v>1</v>
      </c>
      <c r="R108" s="66"/>
    </row>
    <row r="109" spans="1:18" ht="13.5" customHeight="1">
      <c r="A109" s="927">
        <v>19</v>
      </c>
      <c r="B109" s="852"/>
      <c r="C109" s="868" t="s">
        <v>113</v>
      </c>
      <c r="D109" s="835"/>
      <c r="E109" s="836"/>
      <c r="F109" s="87">
        <v>1</v>
      </c>
      <c r="G109" s="21"/>
      <c r="H109" s="76"/>
      <c r="I109" s="76"/>
      <c r="J109" s="88">
        <v>1</v>
      </c>
      <c r="K109" s="176"/>
      <c r="L109" s="254"/>
      <c r="M109" s="182"/>
      <c r="N109" s="340"/>
      <c r="O109" s="67"/>
      <c r="P109" s="22"/>
      <c r="Q109" s="23">
        <f t="shared" si="19"/>
        <v>2</v>
      </c>
      <c r="R109" s="66"/>
    </row>
    <row r="110" spans="1:18" ht="13.5" customHeight="1">
      <c r="A110" s="832">
        <v>37</v>
      </c>
      <c r="B110" s="833"/>
      <c r="C110" s="834" t="s">
        <v>237</v>
      </c>
      <c r="D110" s="835"/>
      <c r="E110" s="836"/>
      <c r="F110" s="87"/>
      <c r="G110" s="21"/>
      <c r="H110" s="76"/>
      <c r="I110" s="76">
        <v>1</v>
      </c>
      <c r="J110" s="88"/>
      <c r="K110" s="176"/>
      <c r="L110" s="254"/>
      <c r="M110" s="182"/>
      <c r="N110" s="340"/>
      <c r="O110" s="67"/>
      <c r="P110" s="22"/>
      <c r="Q110" s="23">
        <f t="shared" si="19"/>
        <v>1</v>
      </c>
      <c r="R110" s="66"/>
    </row>
    <row r="111" spans="1:18" ht="13.5" customHeight="1">
      <c r="A111" s="837">
        <v>11</v>
      </c>
      <c r="B111" s="838"/>
      <c r="C111" s="839" t="s">
        <v>371</v>
      </c>
      <c r="D111" s="840"/>
      <c r="E111" s="841"/>
      <c r="F111" s="87"/>
      <c r="G111" s="21"/>
      <c r="H111" s="76"/>
      <c r="I111" s="76"/>
      <c r="J111" s="88"/>
      <c r="K111" s="176"/>
      <c r="L111" s="254"/>
      <c r="M111" s="182"/>
      <c r="N111" s="340">
        <v>1</v>
      </c>
      <c r="O111" s="67"/>
      <c r="P111" s="22"/>
      <c r="Q111" s="23">
        <f t="shared" si="19"/>
        <v>1</v>
      </c>
      <c r="R111" s="66"/>
    </row>
    <row r="112" spans="1:18" ht="13.5" customHeight="1">
      <c r="A112" s="832"/>
      <c r="B112" s="833"/>
      <c r="C112" s="867"/>
      <c r="D112" s="851"/>
      <c r="E112" s="852"/>
      <c r="F112" s="87"/>
      <c r="G112" s="21"/>
      <c r="H112" s="76"/>
      <c r="I112" s="76"/>
      <c r="J112" s="88"/>
      <c r="K112" s="176"/>
      <c r="L112" s="254"/>
      <c r="M112" s="182"/>
      <c r="N112" s="340"/>
      <c r="O112" s="67"/>
      <c r="P112" s="22"/>
      <c r="Q112" s="23">
        <f t="shared" si="19"/>
        <v>0</v>
      </c>
      <c r="R112" s="66"/>
    </row>
    <row r="113" spans="1:18" ht="13.5" customHeight="1">
      <c r="A113" s="832"/>
      <c r="B113" s="833"/>
      <c r="C113" s="867"/>
      <c r="D113" s="851"/>
      <c r="E113" s="852"/>
      <c r="F113" s="87"/>
      <c r="G113" s="21"/>
      <c r="H113" s="76"/>
      <c r="I113" s="76"/>
      <c r="J113" s="88"/>
      <c r="K113" s="176"/>
      <c r="L113" s="254"/>
      <c r="M113" s="182"/>
      <c r="N113" s="340"/>
      <c r="O113" s="67"/>
      <c r="P113" s="22"/>
      <c r="Q113" s="23">
        <f t="shared" si="19"/>
        <v>0</v>
      </c>
      <c r="R113" s="66"/>
    </row>
    <row r="114" spans="1:18" ht="14.25" customHeight="1" thickBot="1">
      <c r="A114" s="916" t="s">
        <v>89</v>
      </c>
      <c r="B114" s="860"/>
      <c r="C114" s="860"/>
      <c r="D114" s="860"/>
      <c r="E114" s="861"/>
      <c r="F114" s="103">
        <f t="shared" ref="F114:L114" si="20">SUM(F108:F113)</f>
        <v>2</v>
      </c>
      <c r="G114" s="24">
        <f t="shared" ref="G114" si="21">SUM(G108:G113)</f>
        <v>0</v>
      </c>
      <c r="H114" s="77">
        <f t="shared" si="20"/>
        <v>0</v>
      </c>
      <c r="I114" s="77">
        <f t="shared" si="20"/>
        <v>1</v>
      </c>
      <c r="J114" s="133">
        <f t="shared" si="20"/>
        <v>1</v>
      </c>
      <c r="K114" s="177">
        <f>SUM(K108:K113)</f>
        <v>0</v>
      </c>
      <c r="L114" s="255">
        <f t="shared" si="20"/>
        <v>0</v>
      </c>
      <c r="M114" s="183">
        <f>SUM(M108:M113)</f>
        <v>0</v>
      </c>
      <c r="N114" s="183">
        <f t="shared" ref="N114:P114" si="22">SUM(N108:N113)</f>
        <v>1</v>
      </c>
      <c r="O114" s="25">
        <f t="shared" si="22"/>
        <v>0</v>
      </c>
      <c r="P114" s="24">
        <f t="shared" si="22"/>
        <v>0</v>
      </c>
      <c r="Q114" s="23">
        <f t="shared" si="19"/>
        <v>5</v>
      </c>
      <c r="R114" s="66"/>
    </row>
    <row r="115" spans="1:18" ht="13.5" customHeight="1">
      <c r="A115" s="917" t="s">
        <v>99</v>
      </c>
      <c r="B115" s="857"/>
      <c r="C115" s="857"/>
      <c r="D115" s="857"/>
      <c r="E115" s="858"/>
      <c r="F115" s="125"/>
      <c r="G115" s="95"/>
      <c r="H115" s="92"/>
      <c r="I115" s="92"/>
      <c r="J115" s="136"/>
      <c r="K115" s="174"/>
      <c r="L115" s="253"/>
      <c r="M115" s="344"/>
      <c r="N115" s="344"/>
      <c r="O115" s="95"/>
      <c r="P115" s="95"/>
      <c r="Q115" s="68"/>
      <c r="R115" s="66"/>
    </row>
    <row r="116" spans="1:18" ht="13.5" customHeight="1">
      <c r="A116" s="923">
        <v>28</v>
      </c>
      <c r="B116" s="849"/>
      <c r="C116" s="834" t="s">
        <v>121</v>
      </c>
      <c r="D116" s="835"/>
      <c r="E116" s="836"/>
      <c r="F116" s="87">
        <v>1</v>
      </c>
      <c r="G116" s="21"/>
      <c r="H116" s="76"/>
      <c r="I116" s="76"/>
      <c r="J116" s="88"/>
      <c r="K116" s="175"/>
      <c r="L116" s="254"/>
      <c r="M116" s="182"/>
      <c r="N116" s="340"/>
      <c r="O116" s="67"/>
      <c r="P116" s="22"/>
      <c r="Q116" s="23">
        <f t="shared" ref="Q116:Q123" si="23">SUM(F116:P116)</f>
        <v>1</v>
      </c>
      <c r="R116" s="66"/>
    </row>
    <row r="117" spans="1:18" ht="13.5" customHeight="1">
      <c r="A117" s="923">
        <v>13</v>
      </c>
      <c r="B117" s="849"/>
      <c r="C117" s="834" t="s">
        <v>238</v>
      </c>
      <c r="D117" s="835"/>
      <c r="E117" s="836"/>
      <c r="F117" s="87"/>
      <c r="G117" s="21"/>
      <c r="H117" s="76"/>
      <c r="I117" s="76">
        <v>1</v>
      </c>
      <c r="J117" s="88"/>
      <c r="K117" s="176"/>
      <c r="L117" s="254"/>
      <c r="M117" s="182"/>
      <c r="N117" s="340"/>
      <c r="O117" s="67"/>
      <c r="P117" s="22"/>
      <c r="Q117" s="23">
        <f t="shared" si="23"/>
        <v>1</v>
      </c>
      <c r="R117" s="66"/>
    </row>
    <row r="118" spans="1:18" ht="13.5" customHeight="1">
      <c r="A118" s="923">
        <v>19</v>
      </c>
      <c r="B118" s="849"/>
      <c r="C118" s="834" t="s">
        <v>281</v>
      </c>
      <c r="D118" s="835"/>
      <c r="E118" s="836"/>
      <c r="F118" s="87"/>
      <c r="G118" s="21"/>
      <c r="H118" s="76"/>
      <c r="I118" s="76"/>
      <c r="J118" s="88">
        <v>1</v>
      </c>
      <c r="K118" s="175"/>
      <c r="L118" s="254"/>
      <c r="M118" s="182"/>
      <c r="N118" s="340"/>
      <c r="O118" s="67"/>
      <c r="P118" s="22"/>
      <c r="Q118" s="23">
        <f t="shared" si="23"/>
        <v>1</v>
      </c>
      <c r="R118" s="66"/>
    </row>
    <row r="119" spans="1:18" ht="13.5" customHeight="1">
      <c r="A119" s="923">
        <v>45</v>
      </c>
      <c r="B119" s="849"/>
      <c r="C119" s="834" t="s">
        <v>282</v>
      </c>
      <c r="D119" s="835"/>
      <c r="E119" s="836"/>
      <c r="F119" s="87"/>
      <c r="G119" s="21"/>
      <c r="H119" s="76"/>
      <c r="I119" s="76"/>
      <c r="J119" s="88">
        <v>1</v>
      </c>
      <c r="K119" s="175"/>
      <c r="L119" s="254"/>
      <c r="M119" s="182"/>
      <c r="N119" s="340"/>
      <c r="O119" s="67"/>
      <c r="P119" s="22"/>
      <c r="Q119" s="23">
        <f t="shared" si="23"/>
        <v>1</v>
      </c>
      <c r="R119" s="66"/>
    </row>
    <row r="120" spans="1:18" ht="13.5" customHeight="1">
      <c r="A120" s="837">
        <v>12</v>
      </c>
      <c r="B120" s="838"/>
      <c r="C120" s="839" t="s">
        <v>335</v>
      </c>
      <c r="D120" s="840"/>
      <c r="E120" s="841"/>
      <c r="F120" s="87"/>
      <c r="G120" s="21"/>
      <c r="H120" s="76"/>
      <c r="I120" s="76"/>
      <c r="J120" s="88"/>
      <c r="K120" s="176"/>
      <c r="L120" s="254"/>
      <c r="M120" s="182">
        <v>1</v>
      </c>
      <c r="N120" s="340"/>
      <c r="O120" s="67"/>
      <c r="P120" s="22"/>
      <c r="Q120" s="23">
        <f t="shared" si="23"/>
        <v>1</v>
      </c>
      <c r="R120" s="66"/>
    </row>
    <row r="121" spans="1:18" ht="13.5" customHeight="1">
      <c r="A121" s="923">
        <v>23</v>
      </c>
      <c r="B121" s="849"/>
      <c r="C121" s="866" t="s">
        <v>370</v>
      </c>
      <c r="D121" s="840"/>
      <c r="E121" s="841"/>
      <c r="F121" s="87"/>
      <c r="G121" s="21"/>
      <c r="H121" s="76"/>
      <c r="I121" s="76"/>
      <c r="J121" s="88"/>
      <c r="K121" s="176"/>
      <c r="L121" s="254"/>
      <c r="M121" s="182"/>
      <c r="N121" s="340">
        <v>1</v>
      </c>
      <c r="O121" s="67"/>
      <c r="P121" s="22"/>
      <c r="Q121" s="23">
        <f t="shared" si="23"/>
        <v>1</v>
      </c>
      <c r="R121" s="66"/>
    </row>
    <row r="122" spans="1:18" ht="13.5" customHeight="1">
      <c r="A122" s="832"/>
      <c r="B122" s="833"/>
      <c r="C122" s="867"/>
      <c r="D122" s="851"/>
      <c r="E122" s="852"/>
      <c r="F122" s="87"/>
      <c r="G122" s="21"/>
      <c r="H122" s="76"/>
      <c r="I122" s="76"/>
      <c r="J122" s="88"/>
      <c r="K122" s="176"/>
      <c r="L122" s="254"/>
      <c r="M122" s="182"/>
      <c r="N122" s="340"/>
      <c r="O122" s="67"/>
      <c r="P122" s="22"/>
      <c r="Q122" s="23">
        <f t="shared" si="23"/>
        <v>0</v>
      </c>
      <c r="R122" s="66"/>
    </row>
    <row r="123" spans="1:18" ht="14.25" customHeight="1" thickBot="1">
      <c r="A123" s="916" t="s">
        <v>89</v>
      </c>
      <c r="B123" s="860"/>
      <c r="C123" s="860"/>
      <c r="D123" s="860"/>
      <c r="E123" s="861"/>
      <c r="F123" s="103">
        <f t="shared" ref="F123:P123" si="24">SUM(F116:F122)</f>
        <v>1</v>
      </c>
      <c r="G123" s="24">
        <f t="shared" ref="G123" si="25">SUM(G116:G122)</f>
        <v>0</v>
      </c>
      <c r="H123" s="77">
        <f t="shared" si="24"/>
        <v>0</v>
      </c>
      <c r="I123" s="77">
        <f t="shared" si="24"/>
        <v>1</v>
      </c>
      <c r="J123" s="133">
        <f t="shared" si="24"/>
        <v>2</v>
      </c>
      <c r="K123" s="177">
        <f>SUM(K116:K122)</f>
        <v>0</v>
      </c>
      <c r="L123" s="255">
        <f t="shared" si="24"/>
        <v>0</v>
      </c>
      <c r="M123" s="183">
        <f t="shared" si="24"/>
        <v>1</v>
      </c>
      <c r="N123" s="183">
        <f t="shared" si="24"/>
        <v>1</v>
      </c>
      <c r="O123" s="25">
        <f t="shared" si="24"/>
        <v>0</v>
      </c>
      <c r="P123" s="24">
        <f t="shared" si="24"/>
        <v>0</v>
      </c>
      <c r="Q123" s="23">
        <f t="shared" si="23"/>
        <v>6</v>
      </c>
      <c r="R123" s="66"/>
    </row>
    <row r="124" spans="1:18" ht="13.5" customHeight="1">
      <c r="A124" s="917" t="s">
        <v>100</v>
      </c>
      <c r="B124" s="857"/>
      <c r="C124" s="857"/>
      <c r="D124" s="857"/>
      <c r="E124" s="858"/>
      <c r="F124" s="125"/>
      <c r="G124" s="95"/>
      <c r="H124" s="92"/>
      <c r="I124" s="92"/>
      <c r="J124" s="136"/>
      <c r="K124" s="174"/>
      <c r="L124" s="253"/>
      <c r="M124" s="344"/>
      <c r="N124" s="344"/>
      <c r="O124" s="95"/>
      <c r="P124" s="95"/>
      <c r="Q124" s="68"/>
      <c r="R124" s="66"/>
    </row>
    <row r="125" spans="1:18" ht="13.35" customHeight="1">
      <c r="A125" s="925">
        <v>39</v>
      </c>
      <c r="B125" s="926"/>
      <c r="C125" s="839" t="s">
        <v>114</v>
      </c>
      <c r="D125" s="840"/>
      <c r="E125" s="841"/>
      <c r="F125" s="87">
        <v>1</v>
      </c>
      <c r="G125" s="90"/>
      <c r="H125" s="135"/>
      <c r="I125" s="76">
        <v>1</v>
      </c>
      <c r="J125" s="88"/>
      <c r="K125" s="176"/>
      <c r="L125" s="254"/>
      <c r="M125" s="182">
        <v>2</v>
      </c>
      <c r="N125" s="340"/>
      <c r="O125" s="67"/>
      <c r="P125" s="22"/>
      <c r="Q125" s="23">
        <f t="shared" ref="Q125:Q133" si="26">SUM(F125:P125)</f>
        <v>4</v>
      </c>
      <c r="R125" s="66"/>
    </row>
    <row r="126" spans="1:18" ht="13.35" customHeight="1">
      <c r="A126" s="924">
        <v>77</v>
      </c>
      <c r="B126" s="852"/>
      <c r="C126" s="834" t="s">
        <v>115</v>
      </c>
      <c r="D126" s="835"/>
      <c r="E126" s="836"/>
      <c r="F126" s="87">
        <v>1</v>
      </c>
      <c r="G126" s="90"/>
      <c r="H126" s="135"/>
      <c r="I126" s="76"/>
      <c r="J126" s="88"/>
      <c r="K126" s="175"/>
      <c r="L126" s="254"/>
      <c r="M126" s="182"/>
      <c r="N126" s="340"/>
      <c r="O126" s="67"/>
      <c r="P126" s="22"/>
      <c r="Q126" s="23">
        <f t="shared" si="26"/>
        <v>1</v>
      </c>
      <c r="R126" s="66"/>
    </row>
    <row r="127" spans="1:18" ht="13.5" customHeight="1">
      <c r="A127" s="924">
        <v>88</v>
      </c>
      <c r="B127" s="852"/>
      <c r="C127" s="834" t="s">
        <v>116</v>
      </c>
      <c r="D127" s="835"/>
      <c r="E127" s="836"/>
      <c r="F127" s="87">
        <v>1</v>
      </c>
      <c r="G127" s="90"/>
      <c r="H127" s="135"/>
      <c r="I127" s="76">
        <v>1</v>
      </c>
      <c r="J127" s="88"/>
      <c r="K127" s="176"/>
      <c r="L127" s="254"/>
      <c r="M127" s="182"/>
      <c r="N127" s="340"/>
      <c r="O127" s="67"/>
      <c r="P127" s="22"/>
      <c r="Q127" s="23">
        <f t="shared" si="26"/>
        <v>2</v>
      </c>
      <c r="R127" s="66"/>
    </row>
    <row r="128" spans="1:18" ht="13.35" customHeight="1">
      <c r="A128" s="924">
        <v>6</v>
      </c>
      <c r="B128" s="852"/>
      <c r="C128" s="834" t="s">
        <v>117</v>
      </c>
      <c r="D128" s="835"/>
      <c r="E128" s="836"/>
      <c r="F128" s="87">
        <v>1</v>
      </c>
      <c r="G128" s="90"/>
      <c r="H128" s="135"/>
      <c r="I128" s="76"/>
      <c r="J128" s="88"/>
      <c r="K128" s="176"/>
      <c r="L128" s="254"/>
      <c r="M128" s="182"/>
      <c r="N128" s="340"/>
      <c r="O128" s="67"/>
      <c r="P128" s="22"/>
      <c r="Q128" s="23">
        <f t="shared" si="26"/>
        <v>1</v>
      </c>
      <c r="R128" s="66"/>
    </row>
    <row r="129" spans="1:18" ht="13.5" customHeight="1">
      <c r="A129" s="832">
        <v>10</v>
      </c>
      <c r="B129" s="833"/>
      <c r="C129" s="834" t="s">
        <v>298</v>
      </c>
      <c r="D129" s="835"/>
      <c r="E129" s="836"/>
      <c r="F129" s="145"/>
      <c r="G129" s="146"/>
      <c r="H129" s="147"/>
      <c r="I129" s="148"/>
      <c r="J129" s="149"/>
      <c r="K129" s="176">
        <v>1</v>
      </c>
      <c r="L129" s="254"/>
      <c r="M129" s="182"/>
      <c r="N129" s="340"/>
      <c r="O129" s="67"/>
      <c r="P129" s="22"/>
      <c r="Q129" s="23">
        <f t="shared" si="26"/>
        <v>1</v>
      </c>
      <c r="R129" s="66"/>
    </row>
    <row r="130" spans="1:18" ht="13.5" customHeight="1">
      <c r="A130" s="832">
        <v>16</v>
      </c>
      <c r="B130" s="833"/>
      <c r="C130" s="834" t="s">
        <v>299</v>
      </c>
      <c r="D130" s="835"/>
      <c r="E130" s="836"/>
      <c r="F130" s="145"/>
      <c r="G130" s="146"/>
      <c r="H130" s="147"/>
      <c r="I130" s="148"/>
      <c r="J130" s="149"/>
      <c r="K130" s="176">
        <v>1</v>
      </c>
      <c r="L130" s="254"/>
      <c r="M130" s="182"/>
      <c r="N130" s="340"/>
      <c r="O130" s="67"/>
      <c r="P130" s="22"/>
      <c r="Q130" s="23">
        <f t="shared" si="26"/>
        <v>1</v>
      </c>
      <c r="R130" s="66"/>
    </row>
    <row r="131" spans="1:18" ht="13.5" customHeight="1">
      <c r="A131" s="832">
        <v>9</v>
      </c>
      <c r="B131" s="833"/>
      <c r="C131" s="834" t="s">
        <v>320</v>
      </c>
      <c r="D131" s="835"/>
      <c r="E131" s="836"/>
      <c r="F131" s="87"/>
      <c r="G131" s="90"/>
      <c r="H131" s="135"/>
      <c r="I131" s="76"/>
      <c r="J131" s="88"/>
      <c r="K131" s="176"/>
      <c r="L131" s="254">
        <v>1</v>
      </c>
      <c r="M131" s="182"/>
      <c r="N131" s="340"/>
      <c r="O131" s="67"/>
      <c r="P131" s="22"/>
      <c r="Q131" s="23">
        <f t="shared" si="26"/>
        <v>1</v>
      </c>
      <c r="R131" s="66"/>
    </row>
    <row r="132" spans="1:18" ht="13.5" customHeight="1">
      <c r="A132" s="832"/>
      <c r="B132" s="833"/>
      <c r="C132" s="867"/>
      <c r="D132" s="851"/>
      <c r="E132" s="852"/>
      <c r="F132" s="87"/>
      <c r="G132" s="90"/>
      <c r="H132" s="135"/>
      <c r="I132" s="76"/>
      <c r="J132" s="88"/>
      <c r="K132" s="176"/>
      <c r="L132" s="254"/>
      <c r="M132" s="182"/>
      <c r="N132" s="340"/>
      <c r="O132" s="67"/>
      <c r="P132" s="22"/>
      <c r="Q132" s="23">
        <f t="shared" si="26"/>
        <v>0</v>
      </c>
      <c r="R132" s="66"/>
    </row>
    <row r="133" spans="1:18" ht="14.25" customHeight="1" thickBot="1">
      <c r="A133" s="916" t="s">
        <v>89</v>
      </c>
      <c r="B133" s="860"/>
      <c r="C133" s="860"/>
      <c r="D133" s="860"/>
      <c r="E133" s="861"/>
      <c r="F133" s="103">
        <f t="shared" ref="F133:P133" si="27">SUM(F125:F132)</f>
        <v>4</v>
      </c>
      <c r="G133" s="24">
        <f t="shared" ref="G133" si="28">SUM(G125:G132)</f>
        <v>0</v>
      </c>
      <c r="H133" s="77">
        <f t="shared" si="27"/>
        <v>0</v>
      </c>
      <c r="I133" s="77">
        <f t="shared" si="27"/>
        <v>2</v>
      </c>
      <c r="J133" s="133">
        <f t="shared" si="27"/>
        <v>0</v>
      </c>
      <c r="K133" s="177">
        <f>SUM(K125:K132)</f>
        <v>2</v>
      </c>
      <c r="L133" s="255">
        <f t="shared" si="27"/>
        <v>1</v>
      </c>
      <c r="M133" s="183">
        <f t="shared" si="27"/>
        <v>2</v>
      </c>
      <c r="N133" s="183">
        <f t="shared" si="27"/>
        <v>0</v>
      </c>
      <c r="O133" s="25">
        <f t="shared" si="27"/>
        <v>0</v>
      </c>
      <c r="P133" s="24">
        <f t="shared" si="27"/>
        <v>0</v>
      </c>
      <c r="Q133" s="23">
        <f t="shared" si="26"/>
        <v>11</v>
      </c>
      <c r="R133" s="66"/>
    </row>
    <row r="134" spans="1:18" ht="13.5" customHeight="1">
      <c r="A134" s="917" t="s">
        <v>101</v>
      </c>
      <c r="B134" s="857"/>
      <c r="C134" s="857"/>
      <c r="D134" s="857"/>
      <c r="E134" s="858"/>
      <c r="F134" s="125"/>
      <c r="G134" s="95"/>
      <c r="H134" s="92"/>
      <c r="I134" s="92"/>
      <c r="J134" s="136"/>
      <c r="K134" s="174"/>
      <c r="L134" s="253"/>
      <c r="M134" s="344"/>
      <c r="N134" s="344"/>
      <c r="O134" s="95"/>
      <c r="P134" s="95"/>
      <c r="Q134" s="68"/>
      <c r="R134" s="66"/>
    </row>
    <row r="135" spans="1:18" ht="13.5" customHeight="1">
      <c r="A135" s="923">
        <v>40</v>
      </c>
      <c r="B135" s="849"/>
      <c r="C135" s="834" t="s">
        <v>122</v>
      </c>
      <c r="D135" s="835"/>
      <c r="E135" s="836"/>
      <c r="F135" s="102">
        <v>1</v>
      </c>
      <c r="G135" s="90"/>
      <c r="H135" s="135"/>
      <c r="I135" s="76"/>
      <c r="J135" s="88"/>
      <c r="K135" s="175"/>
      <c r="L135" s="254"/>
      <c r="M135" s="182"/>
      <c r="N135" s="340"/>
      <c r="O135" s="67"/>
      <c r="P135" s="22"/>
      <c r="Q135" s="23">
        <f t="shared" ref="Q135:Q147" si="29">SUM(F135:P135)</f>
        <v>1</v>
      </c>
      <c r="R135" s="66"/>
    </row>
    <row r="136" spans="1:18" ht="13.5" customHeight="1">
      <c r="A136" s="923">
        <v>13</v>
      </c>
      <c r="B136" s="849"/>
      <c r="C136" s="834" t="s">
        <v>123</v>
      </c>
      <c r="D136" s="835"/>
      <c r="E136" s="836"/>
      <c r="F136" s="87">
        <v>1</v>
      </c>
      <c r="G136" s="90"/>
      <c r="H136" s="135"/>
      <c r="I136" s="76"/>
      <c r="J136" s="88"/>
      <c r="K136" s="176">
        <v>1</v>
      </c>
      <c r="L136" s="254"/>
      <c r="M136" s="182"/>
      <c r="N136" s="340"/>
      <c r="O136" s="67"/>
      <c r="P136" s="22"/>
      <c r="Q136" s="23">
        <f t="shared" si="29"/>
        <v>2</v>
      </c>
      <c r="R136" s="66"/>
    </row>
    <row r="137" spans="1:18" ht="13.5" customHeight="1">
      <c r="A137" s="832">
        <v>67</v>
      </c>
      <c r="B137" s="833"/>
      <c r="C137" s="834" t="s">
        <v>207</v>
      </c>
      <c r="D137" s="835"/>
      <c r="E137" s="836"/>
      <c r="F137" s="87"/>
      <c r="G137" s="90"/>
      <c r="H137" s="135">
        <v>1</v>
      </c>
      <c r="I137" s="76"/>
      <c r="J137" s="88"/>
      <c r="K137" s="176"/>
      <c r="L137" s="254"/>
      <c r="M137" s="182"/>
      <c r="N137" s="340"/>
      <c r="O137" s="67"/>
      <c r="P137" s="22"/>
      <c r="Q137" s="23">
        <f t="shared" si="29"/>
        <v>1</v>
      </c>
      <c r="R137" s="66"/>
    </row>
    <row r="138" spans="1:18" ht="13.5" customHeight="1">
      <c r="A138" s="832">
        <v>29</v>
      </c>
      <c r="B138" s="833"/>
      <c r="C138" s="842" t="s">
        <v>236</v>
      </c>
      <c r="D138" s="843"/>
      <c r="E138" s="844"/>
      <c r="F138" s="87"/>
      <c r="G138" s="90"/>
      <c r="H138" s="135"/>
      <c r="I138" s="76">
        <v>1</v>
      </c>
      <c r="J138" s="88"/>
      <c r="K138" s="176"/>
      <c r="L138" s="254"/>
      <c r="M138" s="182"/>
      <c r="N138" s="340"/>
      <c r="O138" s="67"/>
      <c r="P138" s="22"/>
      <c r="Q138" s="23">
        <f t="shared" si="29"/>
        <v>1</v>
      </c>
      <c r="R138" s="66"/>
    </row>
    <row r="139" spans="1:18" ht="13.5" customHeight="1">
      <c r="A139" s="832">
        <v>10</v>
      </c>
      <c r="B139" s="833"/>
      <c r="C139" s="842" t="s">
        <v>280</v>
      </c>
      <c r="D139" s="843"/>
      <c r="E139" s="844"/>
      <c r="F139" s="87"/>
      <c r="G139" s="90"/>
      <c r="H139" s="135"/>
      <c r="I139" s="76"/>
      <c r="J139" s="88">
        <v>1</v>
      </c>
      <c r="K139" s="176">
        <v>1</v>
      </c>
      <c r="L139" s="254"/>
      <c r="M139" s="182"/>
      <c r="N139" s="340"/>
      <c r="O139" s="67"/>
      <c r="P139" s="22"/>
      <c r="Q139" s="23">
        <f t="shared" si="29"/>
        <v>2</v>
      </c>
      <c r="R139" s="66"/>
    </row>
    <row r="140" spans="1:18" ht="13.5" customHeight="1">
      <c r="A140" s="832">
        <v>44</v>
      </c>
      <c r="B140" s="833"/>
      <c r="C140" s="842" t="s">
        <v>300</v>
      </c>
      <c r="D140" s="843"/>
      <c r="E140" s="844"/>
      <c r="F140" s="87"/>
      <c r="G140" s="90"/>
      <c r="H140" s="135"/>
      <c r="I140" s="76"/>
      <c r="J140" s="88"/>
      <c r="K140" s="176">
        <v>1</v>
      </c>
      <c r="L140" s="254"/>
      <c r="M140" s="182"/>
      <c r="N140" s="340"/>
      <c r="O140" s="67"/>
      <c r="P140" s="22"/>
      <c r="Q140" s="23">
        <f t="shared" si="29"/>
        <v>1</v>
      </c>
      <c r="R140" s="66"/>
    </row>
    <row r="141" spans="1:18" ht="13.5" customHeight="1">
      <c r="A141" s="832">
        <v>18</v>
      </c>
      <c r="B141" s="833"/>
      <c r="C141" s="842" t="s">
        <v>301</v>
      </c>
      <c r="D141" s="843"/>
      <c r="E141" s="844"/>
      <c r="F141" s="87"/>
      <c r="G141" s="90"/>
      <c r="H141" s="135"/>
      <c r="I141" s="76"/>
      <c r="J141" s="88"/>
      <c r="K141" s="176">
        <v>1</v>
      </c>
      <c r="L141" s="254"/>
      <c r="M141" s="182"/>
      <c r="N141" s="340"/>
      <c r="O141" s="67"/>
      <c r="P141" s="22"/>
      <c r="Q141" s="23">
        <f t="shared" si="29"/>
        <v>1</v>
      </c>
      <c r="R141" s="66"/>
    </row>
    <row r="142" spans="1:18" ht="13.5" customHeight="1">
      <c r="A142" s="832">
        <v>77</v>
      </c>
      <c r="B142" s="833"/>
      <c r="C142" s="842" t="s">
        <v>302</v>
      </c>
      <c r="D142" s="843"/>
      <c r="E142" s="844"/>
      <c r="F142" s="87"/>
      <c r="G142" s="90"/>
      <c r="H142" s="135"/>
      <c r="I142" s="76"/>
      <c r="J142" s="88"/>
      <c r="K142" s="176">
        <v>1</v>
      </c>
      <c r="L142" s="254"/>
      <c r="M142" s="182"/>
      <c r="N142" s="340"/>
      <c r="O142" s="67"/>
      <c r="P142" s="22"/>
      <c r="Q142" s="23">
        <f t="shared" si="29"/>
        <v>1</v>
      </c>
      <c r="R142" s="66"/>
    </row>
    <row r="143" spans="1:18" ht="13.5" customHeight="1">
      <c r="A143" s="837">
        <v>22</v>
      </c>
      <c r="B143" s="838"/>
      <c r="C143" s="839" t="s">
        <v>303</v>
      </c>
      <c r="D143" s="840"/>
      <c r="E143" s="841"/>
      <c r="F143" s="87"/>
      <c r="G143" s="90"/>
      <c r="H143" s="135"/>
      <c r="I143" s="76"/>
      <c r="J143" s="88"/>
      <c r="K143" s="176">
        <v>1</v>
      </c>
      <c r="L143" s="254"/>
      <c r="M143" s="182"/>
      <c r="N143" s="340">
        <v>1</v>
      </c>
      <c r="O143" s="67"/>
      <c r="P143" s="22"/>
      <c r="Q143" s="23">
        <f t="shared" si="29"/>
        <v>2</v>
      </c>
      <c r="R143" s="66"/>
    </row>
    <row r="144" spans="1:18" ht="13.5" customHeight="1">
      <c r="A144" s="832">
        <v>6</v>
      </c>
      <c r="B144" s="833"/>
      <c r="C144" s="834" t="s">
        <v>246</v>
      </c>
      <c r="D144" s="835"/>
      <c r="E144" s="836"/>
      <c r="F144" s="87"/>
      <c r="G144" s="90"/>
      <c r="H144" s="135"/>
      <c r="I144" s="76"/>
      <c r="J144" s="88"/>
      <c r="K144" s="176">
        <v>2</v>
      </c>
      <c r="L144" s="254"/>
      <c r="M144" s="182"/>
      <c r="N144" s="340"/>
      <c r="O144" s="67"/>
      <c r="P144" s="22"/>
      <c r="Q144" s="23">
        <f t="shared" si="29"/>
        <v>2</v>
      </c>
      <c r="R144" s="66"/>
    </row>
    <row r="145" spans="1:18" ht="13.5" customHeight="1">
      <c r="A145" s="837">
        <v>5</v>
      </c>
      <c r="B145" s="838"/>
      <c r="C145" s="918" t="s">
        <v>337</v>
      </c>
      <c r="D145" s="919"/>
      <c r="E145" s="920"/>
      <c r="F145" s="87"/>
      <c r="G145" s="90"/>
      <c r="H145" s="135"/>
      <c r="I145" s="76"/>
      <c r="J145" s="88"/>
      <c r="K145" s="176"/>
      <c r="L145" s="254"/>
      <c r="M145" s="182">
        <v>1</v>
      </c>
      <c r="N145" s="340"/>
      <c r="O145" s="67"/>
      <c r="P145" s="22"/>
      <c r="Q145" s="23"/>
      <c r="R145" s="66"/>
    </row>
    <row r="146" spans="1:18" ht="13.5" customHeight="1">
      <c r="A146" s="832"/>
      <c r="B146" s="833"/>
      <c r="C146" s="868"/>
      <c r="D146" s="921"/>
      <c r="E146" s="922"/>
      <c r="F146" s="87"/>
      <c r="G146" s="90"/>
      <c r="H146" s="135"/>
      <c r="I146" s="76"/>
      <c r="J146" s="88"/>
      <c r="K146" s="176"/>
      <c r="L146" s="254"/>
      <c r="M146" s="182"/>
      <c r="N146" s="340"/>
      <c r="O146" s="67"/>
      <c r="P146" s="22"/>
      <c r="Q146" s="23">
        <f t="shared" si="29"/>
        <v>0</v>
      </c>
      <c r="R146" s="66"/>
    </row>
    <row r="147" spans="1:18" ht="14.25" customHeight="1" thickBot="1">
      <c r="A147" s="916" t="s">
        <v>89</v>
      </c>
      <c r="B147" s="860"/>
      <c r="C147" s="860"/>
      <c r="D147" s="860"/>
      <c r="E147" s="861"/>
      <c r="F147" s="107">
        <f t="shared" ref="F147:P147" si="30">SUM(F135:F146)</f>
        <v>2</v>
      </c>
      <c r="G147" s="69">
        <f t="shared" si="30"/>
        <v>0</v>
      </c>
      <c r="H147" s="78">
        <f t="shared" si="30"/>
        <v>1</v>
      </c>
      <c r="I147" s="78">
        <f t="shared" si="30"/>
        <v>1</v>
      </c>
      <c r="J147" s="78">
        <f t="shared" si="30"/>
        <v>1</v>
      </c>
      <c r="K147" s="177">
        <f>SUM(K135:K146)</f>
        <v>8</v>
      </c>
      <c r="L147" s="218">
        <f t="shared" si="30"/>
        <v>0</v>
      </c>
      <c r="M147" s="260">
        <f t="shared" si="30"/>
        <v>1</v>
      </c>
      <c r="N147" s="260">
        <f t="shared" si="30"/>
        <v>1</v>
      </c>
      <c r="O147" s="69">
        <f t="shared" si="30"/>
        <v>0</v>
      </c>
      <c r="P147" s="70">
        <f t="shared" si="30"/>
        <v>0</v>
      </c>
      <c r="Q147" s="23">
        <f t="shared" si="29"/>
        <v>15</v>
      </c>
      <c r="R147" s="66"/>
    </row>
    <row r="148" spans="1:18" ht="13.5" customHeight="1">
      <c r="A148" s="917" t="s">
        <v>102</v>
      </c>
      <c r="B148" s="857"/>
      <c r="C148" s="857"/>
      <c r="D148" s="857"/>
      <c r="E148" s="858"/>
      <c r="F148" s="125"/>
      <c r="G148" s="93"/>
      <c r="H148" s="136"/>
      <c r="I148" s="136"/>
      <c r="J148" s="136"/>
      <c r="K148" s="174"/>
      <c r="L148" s="256"/>
      <c r="M148" s="345"/>
      <c r="N148" s="345"/>
      <c r="O148" s="93"/>
      <c r="P148" s="93"/>
      <c r="Q148" s="94"/>
      <c r="R148" s="66"/>
    </row>
    <row r="149" spans="1:18" ht="13.5" customHeight="1">
      <c r="A149" s="854">
        <v>26</v>
      </c>
      <c r="B149" s="855"/>
      <c r="C149" s="839" t="s">
        <v>118</v>
      </c>
      <c r="D149" s="840"/>
      <c r="E149" s="841"/>
      <c r="F149" s="87">
        <v>1</v>
      </c>
      <c r="G149" s="21"/>
      <c r="H149" s="76"/>
      <c r="I149" s="76"/>
      <c r="J149" s="88">
        <v>1</v>
      </c>
      <c r="K149" s="175"/>
      <c r="L149" s="254"/>
      <c r="M149" s="182"/>
      <c r="N149" s="340">
        <v>1</v>
      </c>
      <c r="O149" s="67"/>
      <c r="P149" s="22"/>
      <c r="Q149" s="23">
        <f t="shared" ref="Q149:Q156" si="31">SUM(F149:P149)</f>
        <v>3</v>
      </c>
      <c r="R149" s="66"/>
    </row>
    <row r="150" spans="1:18" ht="13.5" customHeight="1">
      <c r="A150" s="837">
        <v>20</v>
      </c>
      <c r="B150" s="838"/>
      <c r="C150" s="839" t="s">
        <v>119</v>
      </c>
      <c r="D150" s="840"/>
      <c r="E150" s="841"/>
      <c r="F150" s="87">
        <v>2</v>
      </c>
      <c r="G150" s="21"/>
      <c r="H150" s="76"/>
      <c r="I150" s="76"/>
      <c r="J150" s="88">
        <v>1</v>
      </c>
      <c r="K150" s="176"/>
      <c r="L150" s="254">
        <v>1</v>
      </c>
      <c r="M150" s="182"/>
      <c r="N150" s="340">
        <v>3</v>
      </c>
      <c r="O150" s="67"/>
      <c r="P150" s="22"/>
      <c r="Q150" s="23">
        <f t="shared" si="31"/>
        <v>7</v>
      </c>
      <c r="R150" s="66"/>
    </row>
    <row r="151" spans="1:18" ht="13.5" customHeight="1">
      <c r="A151" s="832">
        <v>16</v>
      </c>
      <c r="B151" s="833"/>
      <c r="C151" s="834" t="s">
        <v>120</v>
      </c>
      <c r="D151" s="835"/>
      <c r="E151" s="836"/>
      <c r="F151" s="87">
        <v>1</v>
      </c>
      <c r="G151" s="21"/>
      <c r="H151" s="76">
        <v>2</v>
      </c>
      <c r="I151" s="76"/>
      <c r="J151" s="88"/>
      <c r="K151" s="176"/>
      <c r="L151" s="254"/>
      <c r="M151" s="182"/>
      <c r="N151" s="340"/>
      <c r="O151" s="67"/>
      <c r="P151" s="22"/>
      <c r="Q151" s="23">
        <f t="shared" si="31"/>
        <v>3</v>
      </c>
      <c r="R151" s="66"/>
    </row>
    <row r="152" spans="1:18" ht="13.5" customHeight="1">
      <c r="A152" s="832">
        <v>8</v>
      </c>
      <c r="B152" s="833"/>
      <c r="C152" s="842" t="s">
        <v>208</v>
      </c>
      <c r="D152" s="843"/>
      <c r="E152" s="844"/>
      <c r="F152" s="87"/>
      <c r="G152" s="21"/>
      <c r="H152" s="76">
        <v>1</v>
      </c>
      <c r="I152" s="76"/>
      <c r="J152" s="88"/>
      <c r="K152" s="176"/>
      <c r="L152" s="254"/>
      <c r="M152" s="182"/>
      <c r="N152" s="340"/>
      <c r="O152" s="67"/>
      <c r="P152" s="22"/>
      <c r="Q152" s="23">
        <f t="shared" si="31"/>
        <v>1</v>
      </c>
      <c r="R152" s="66"/>
    </row>
    <row r="153" spans="1:18" ht="13.5" customHeight="1">
      <c r="A153" s="837">
        <v>25</v>
      </c>
      <c r="B153" s="838"/>
      <c r="C153" s="839" t="s">
        <v>279</v>
      </c>
      <c r="D153" s="840"/>
      <c r="E153" s="841"/>
      <c r="F153" s="87"/>
      <c r="G153" s="21"/>
      <c r="H153" s="76"/>
      <c r="I153" s="76"/>
      <c r="J153" s="88">
        <v>1</v>
      </c>
      <c r="K153" s="176"/>
      <c r="L153" s="254">
        <v>2</v>
      </c>
      <c r="M153" s="182"/>
      <c r="N153" s="340">
        <v>1</v>
      </c>
      <c r="O153" s="67"/>
      <c r="P153" s="22"/>
      <c r="Q153" s="23">
        <f t="shared" si="31"/>
        <v>4</v>
      </c>
      <c r="R153" s="66"/>
    </row>
    <row r="154" spans="1:18" ht="13.5" customHeight="1">
      <c r="A154" s="837">
        <v>23</v>
      </c>
      <c r="B154" s="838"/>
      <c r="C154" s="839" t="s">
        <v>333</v>
      </c>
      <c r="D154" s="840"/>
      <c r="E154" s="841"/>
      <c r="F154" s="87"/>
      <c r="G154" s="90"/>
      <c r="H154" s="135"/>
      <c r="I154" s="76"/>
      <c r="J154" s="88"/>
      <c r="K154" s="176"/>
      <c r="L154" s="254"/>
      <c r="M154" s="182">
        <v>1</v>
      </c>
      <c r="N154" s="340"/>
      <c r="O154" s="67"/>
      <c r="P154" s="22"/>
      <c r="Q154" s="23">
        <f t="shared" si="31"/>
        <v>1</v>
      </c>
      <c r="R154" s="66"/>
    </row>
    <row r="155" spans="1:18" ht="13.5" customHeight="1">
      <c r="A155" s="837">
        <v>18</v>
      </c>
      <c r="B155" s="838"/>
      <c r="C155" s="839" t="s">
        <v>372</v>
      </c>
      <c r="D155" s="898"/>
      <c r="E155" s="899"/>
      <c r="F155" s="87"/>
      <c r="G155" s="21"/>
      <c r="H155" s="76"/>
      <c r="I155" s="76"/>
      <c r="J155" s="88"/>
      <c r="K155" s="176"/>
      <c r="L155" s="254"/>
      <c r="M155" s="182"/>
      <c r="N155" s="340">
        <v>1</v>
      </c>
      <c r="O155" s="67"/>
      <c r="P155" s="22"/>
      <c r="Q155" s="23">
        <f t="shared" si="31"/>
        <v>1</v>
      </c>
      <c r="R155" s="66"/>
    </row>
    <row r="156" spans="1:18" ht="14.25" customHeight="1" thickBot="1">
      <c r="A156" s="900" t="s">
        <v>89</v>
      </c>
      <c r="B156" s="846"/>
      <c r="C156" s="846"/>
      <c r="D156" s="846"/>
      <c r="E156" s="847"/>
      <c r="F156" s="108">
        <f t="shared" ref="F156:P156" si="32">SUM(F149:F155)</f>
        <v>4</v>
      </c>
      <c r="G156" s="79">
        <f t="shared" si="32"/>
        <v>0</v>
      </c>
      <c r="H156" s="79">
        <f t="shared" si="32"/>
        <v>3</v>
      </c>
      <c r="I156" s="79">
        <f t="shared" si="32"/>
        <v>0</v>
      </c>
      <c r="J156" s="79">
        <f t="shared" si="32"/>
        <v>3</v>
      </c>
      <c r="K156" s="178">
        <f>SUM(K149:K155)</f>
        <v>0</v>
      </c>
      <c r="L156" s="237">
        <f t="shared" si="32"/>
        <v>3</v>
      </c>
      <c r="M156" s="261">
        <f t="shared" si="32"/>
        <v>1</v>
      </c>
      <c r="N156" s="261">
        <f t="shared" si="32"/>
        <v>6</v>
      </c>
      <c r="O156" s="71">
        <f t="shared" si="32"/>
        <v>0</v>
      </c>
      <c r="P156" s="71">
        <f t="shared" si="32"/>
        <v>0</v>
      </c>
      <c r="Q156" s="72">
        <f t="shared" si="31"/>
        <v>20</v>
      </c>
      <c r="R156" s="66"/>
    </row>
    <row r="157" spans="1:18" ht="13.5" customHeight="1">
      <c r="A157" s="158"/>
      <c r="B157" s="158"/>
      <c r="C157" s="158"/>
      <c r="D157" s="158"/>
      <c r="E157" s="158"/>
      <c r="F157" s="29"/>
      <c r="G157" s="29"/>
      <c r="H157" s="29"/>
      <c r="I157" s="29"/>
      <c r="J157" s="29"/>
      <c r="K157" s="116"/>
      <c r="L157" s="257"/>
      <c r="M157" s="35"/>
      <c r="N157" s="35"/>
      <c r="O157" s="35"/>
      <c r="P157" s="29"/>
      <c r="Q157" s="29"/>
      <c r="R157" s="66"/>
    </row>
    <row r="158" spans="1:18" ht="13.5" customHeight="1">
      <c r="A158" s="158"/>
      <c r="B158" s="158"/>
      <c r="C158" s="158"/>
      <c r="D158" s="158"/>
      <c r="E158" s="158"/>
      <c r="F158" s="29"/>
      <c r="G158" s="29"/>
      <c r="H158" s="29"/>
      <c r="I158" s="29"/>
      <c r="J158" s="29"/>
      <c r="K158" s="35"/>
      <c r="L158" s="257"/>
      <c r="M158" s="35"/>
      <c r="N158" s="35"/>
      <c r="O158" s="35"/>
      <c r="P158" s="29"/>
      <c r="Q158" s="29"/>
      <c r="R158" s="66"/>
    </row>
    <row r="159" spans="1:18" ht="13.5" customHeight="1">
      <c r="A159" s="158"/>
      <c r="B159" s="158"/>
      <c r="C159" s="158"/>
      <c r="D159" s="158"/>
      <c r="E159" s="158"/>
      <c r="F159" s="29"/>
      <c r="G159" s="29"/>
      <c r="H159" s="29"/>
      <c r="I159" s="29"/>
      <c r="J159" s="29"/>
      <c r="K159" s="35"/>
      <c r="L159" s="257"/>
      <c r="M159" s="35"/>
      <c r="N159" s="35"/>
      <c r="O159" s="35"/>
      <c r="P159" s="29"/>
      <c r="Q159" s="29"/>
      <c r="R159" s="66"/>
    </row>
    <row r="160" spans="1:18" ht="13.5" customHeight="1">
      <c r="A160" s="158"/>
      <c r="B160" s="158"/>
      <c r="C160" s="158"/>
      <c r="D160" s="158"/>
      <c r="E160" s="158"/>
      <c r="F160" s="29"/>
      <c r="G160" s="29"/>
      <c r="H160" s="29"/>
      <c r="I160" s="29"/>
      <c r="J160" s="29"/>
      <c r="K160" s="35"/>
      <c r="L160" s="257"/>
      <c r="M160" s="35"/>
      <c r="N160" s="35"/>
      <c r="O160" s="35"/>
      <c r="P160" s="29"/>
      <c r="Q160" s="29"/>
      <c r="R160" s="66"/>
    </row>
    <row r="161" spans="1:18" ht="13.5" customHeight="1">
      <c r="A161" s="158"/>
      <c r="B161" s="158"/>
      <c r="C161" s="158"/>
      <c r="D161" s="158"/>
      <c r="E161" s="158"/>
      <c r="F161" s="29"/>
      <c r="G161" s="29"/>
      <c r="H161" s="29"/>
      <c r="I161" s="29"/>
      <c r="J161" s="29"/>
      <c r="K161" s="35"/>
      <c r="L161" s="257"/>
      <c r="M161" s="35"/>
      <c r="N161" s="35"/>
      <c r="O161" s="35"/>
      <c r="P161" s="29"/>
      <c r="Q161" s="29"/>
      <c r="R161" s="66"/>
    </row>
    <row r="162" spans="1:18" ht="13.5" customHeight="1">
      <c r="A162" s="158"/>
      <c r="B162" s="158"/>
      <c r="C162" s="158"/>
      <c r="D162" s="158"/>
      <c r="E162" s="158"/>
      <c r="F162" s="29"/>
      <c r="G162" s="29"/>
      <c r="H162" s="29"/>
      <c r="I162" s="29"/>
      <c r="J162" s="29"/>
      <c r="K162" s="35"/>
      <c r="L162" s="257"/>
      <c r="M162" s="35"/>
      <c r="N162" s="35"/>
      <c r="O162" s="35"/>
      <c r="P162" s="29"/>
      <c r="Q162" s="29"/>
      <c r="R162" s="66"/>
    </row>
    <row r="163" spans="1:18" ht="13.5" customHeight="1">
      <c r="A163" s="158"/>
      <c r="B163" s="158"/>
      <c r="C163" s="158"/>
      <c r="D163" s="158"/>
      <c r="E163" s="158"/>
      <c r="F163" s="29"/>
      <c r="G163" s="29"/>
      <c r="H163" s="29"/>
      <c r="I163" s="29"/>
      <c r="J163" s="29"/>
      <c r="K163" s="35"/>
      <c r="L163" s="257"/>
      <c r="M163" s="35"/>
      <c r="N163" s="35"/>
      <c r="O163" s="35"/>
      <c r="P163" s="29"/>
      <c r="Q163" s="29"/>
      <c r="R163" s="66"/>
    </row>
    <row r="164" spans="1:18" ht="13.5" customHeight="1">
      <c r="A164" s="158"/>
      <c r="B164" s="158"/>
      <c r="C164" s="158"/>
      <c r="D164" s="158"/>
      <c r="E164" s="158"/>
      <c r="F164" s="29"/>
      <c r="G164" s="29"/>
      <c r="H164" s="29"/>
      <c r="I164" s="29"/>
      <c r="J164" s="29"/>
      <c r="K164" s="35"/>
      <c r="L164" s="257"/>
      <c r="M164" s="35"/>
      <c r="N164" s="35"/>
      <c r="O164" s="35"/>
      <c r="P164" s="29"/>
      <c r="Q164" s="29"/>
      <c r="R164" s="66"/>
    </row>
    <row r="165" spans="1:18" ht="13.5" customHeight="1">
      <c r="A165" s="158"/>
      <c r="B165" s="158"/>
      <c r="C165" s="158"/>
      <c r="D165" s="158"/>
      <c r="E165" s="158"/>
      <c r="F165" s="29"/>
      <c r="G165" s="29"/>
      <c r="H165" s="29"/>
      <c r="I165" s="29"/>
      <c r="J165" s="29"/>
      <c r="K165" s="35"/>
      <c r="L165" s="257"/>
      <c r="M165" s="35"/>
      <c r="N165" s="35"/>
      <c r="O165" s="35"/>
      <c r="P165" s="29"/>
      <c r="Q165" s="29"/>
      <c r="R165" s="66"/>
    </row>
    <row r="166" spans="1:18" ht="13.5" customHeight="1">
      <c r="A166" s="158"/>
      <c r="B166" s="158"/>
      <c r="C166" s="158"/>
      <c r="D166" s="158"/>
      <c r="E166" s="158"/>
      <c r="F166" s="29"/>
      <c r="G166" s="29"/>
      <c r="H166" s="29"/>
      <c r="I166" s="29"/>
      <c r="J166" s="29"/>
      <c r="K166" s="35"/>
      <c r="L166" s="257"/>
      <c r="M166" s="35"/>
      <c r="N166" s="35"/>
      <c r="O166" s="35"/>
      <c r="P166" s="29"/>
      <c r="Q166" s="29"/>
      <c r="R166" s="66"/>
    </row>
    <row r="167" spans="1:18" ht="13.5" customHeight="1">
      <c r="A167" s="158"/>
      <c r="B167" s="158"/>
      <c r="C167" s="158"/>
      <c r="D167" s="158"/>
      <c r="E167" s="158"/>
      <c r="F167" s="29"/>
      <c r="G167" s="29"/>
      <c r="H167" s="29"/>
      <c r="I167" s="29"/>
      <c r="J167" s="29"/>
      <c r="K167" s="35"/>
      <c r="L167" s="257"/>
      <c r="M167" s="35"/>
      <c r="N167" s="35"/>
      <c r="O167" s="35"/>
      <c r="P167" s="29"/>
      <c r="Q167" s="29"/>
      <c r="R167" s="66"/>
    </row>
    <row r="168" spans="1:18" ht="13.5" customHeight="1">
      <c r="A168" s="158"/>
      <c r="B168" s="158"/>
      <c r="C168" s="158"/>
      <c r="D168" s="158"/>
      <c r="E168" s="158"/>
      <c r="F168" s="29"/>
      <c r="G168" s="29"/>
      <c r="H168" s="29"/>
      <c r="I168" s="29"/>
      <c r="J168" s="29"/>
      <c r="K168" s="35"/>
      <c r="L168" s="257"/>
      <c r="M168" s="35"/>
      <c r="N168" s="35"/>
      <c r="O168" s="35"/>
      <c r="P168" s="29"/>
      <c r="Q168" s="29"/>
      <c r="R168" s="66"/>
    </row>
    <row r="169" spans="1:18" ht="13.5" customHeight="1">
      <c r="A169" s="158"/>
      <c r="B169" s="158"/>
      <c r="C169" s="158"/>
      <c r="D169" s="158"/>
      <c r="E169" s="158"/>
      <c r="F169" s="29"/>
      <c r="G169" s="29"/>
      <c r="H169" s="29"/>
      <c r="I169" s="29"/>
      <c r="J169" s="29"/>
      <c r="K169" s="35"/>
      <c r="L169" s="257"/>
      <c r="M169" s="35"/>
      <c r="N169" s="35"/>
      <c r="O169" s="35"/>
      <c r="P169" s="29"/>
      <c r="Q169" s="29"/>
      <c r="R169" s="66"/>
    </row>
    <row r="170" spans="1:18" ht="13.5" customHeight="1">
      <c r="A170" s="158"/>
      <c r="B170" s="158"/>
      <c r="C170" s="158"/>
      <c r="D170" s="158"/>
      <c r="E170" s="158"/>
      <c r="F170" s="29"/>
      <c r="G170" s="29"/>
      <c r="H170" s="29"/>
      <c r="I170" s="29"/>
      <c r="J170" s="29"/>
      <c r="K170" s="35"/>
      <c r="L170" s="257"/>
      <c r="M170" s="35"/>
      <c r="N170" s="35"/>
      <c r="O170" s="35"/>
      <c r="P170" s="29"/>
      <c r="Q170" s="29"/>
      <c r="R170" s="66"/>
    </row>
    <row r="171" spans="1:18" ht="13.5" customHeight="1">
      <c r="A171" s="158"/>
      <c r="B171" s="158"/>
      <c r="C171" s="158"/>
      <c r="D171" s="158"/>
      <c r="E171" s="158"/>
      <c r="F171" s="29"/>
      <c r="G171" s="29"/>
      <c r="H171" s="29"/>
      <c r="I171" s="29"/>
      <c r="J171" s="29"/>
      <c r="K171" s="35"/>
      <c r="L171" s="257"/>
      <c r="M171" s="35"/>
      <c r="N171" s="35"/>
      <c r="O171" s="35"/>
      <c r="P171" s="29"/>
      <c r="Q171" s="29"/>
      <c r="R171" s="66"/>
    </row>
    <row r="172" spans="1:18" ht="13.5" customHeight="1">
      <c r="A172" s="158"/>
      <c r="B172" s="158"/>
      <c r="C172" s="158"/>
      <c r="D172" s="158"/>
      <c r="E172" s="158"/>
      <c r="F172" s="29"/>
      <c r="G172" s="29"/>
      <c r="H172" s="29"/>
      <c r="I172" s="29"/>
      <c r="J172" s="29"/>
      <c r="K172" s="35"/>
      <c r="L172" s="257"/>
      <c r="M172" s="35"/>
      <c r="N172" s="35"/>
      <c r="O172" s="35"/>
      <c r="P172" s="29"/>
      <c r="Q172" s="29"/>
      <c r="R172" s="66"/>
    </row>
    <row r="173" spans="1:18" ht="13.5" customHeight="1">
      <c r="A173" s="158"/>
      <c r="B173" s="158"/>
      <c r="C173" s="158"/>
      <c r="D173" s="158"/>
      <c r="E173" s="158"/>
      <c r="F173" s="29"/>
      <c r="G173" s="29"/>
      <c r="H173" s="29"/>
      <c r="I173" s="29"/>
      <c r="J173" s="29"/>
      <c r="K173" s="35"/>
      <c r="L173" s="257"/>
      <c r="M173" s="35"/>
      <c r="N173" s="35"/>
      <c r="O173" s="35"/>
      <c r="P173" s="29"/>
      <c r="Q173" s="29"/>
      <c r="R173" s="66"/>
    </row>
    <row r="174" spans="1:18" ht="13.5" customHeight="1">
      <c r="A174" s="158"/>
      <c r="B174" s="158"/>
      <c r="C174" s="158"/>
      <c r="D174" s="158"/>
      <c r="E174" s="158"/>
      <c r="F174" s="29"/>
      <c r="G174" s="29"/>
      <c r="H174" s="29"/>
      <c r="I174" s="29"/>
      <c r="J174" s="29"/>
      <c r="K174" s="35"/>
      <c r="L174" s="257"/>
      <c r="M174" s="35"/>
      <c r="N174" s="35"/>
      <c r="O174" s="35"/>
      <c r="P174" s="29"/>
      <c r="Q174" s="29"/>
      <c r="R174" s="66"/>
    </row>
    <row r="175" spans="1:18" ht="13.5" customHeight="1">
      <c r="A175" s="158"/>
      <c r="B175" s="158"/>
      <c r="C175" s="158"/>
      <c r="D175" s="158"/>
      <c r="E175" s="158"/>
      <c r="F175" s="29"/>
      <c r="G175" s="29"/>
      <c r="H175" s="29"/>
      <c r="I175" s="29"/>
      <c r="J175" s="29"/>
      <c r="K175" s="35"/>
      <c r="L175" s="257"/>
      <c r="M175" s="35"/>
      <c r="N175" s="35"/>
      <c r="O175" s="35"/>
      <c r="P175" s="29"/>
      <c r="Q175" s="29"/>
      <c r="R175" s="66"/>
    </row>
    <row r="176" spans="1:18" ht="13.5" customHeight="1">
      <c r="A176" s="158"/>
      <c r="B176" s="158"/>
      <c r="C176" s="158"/>
      <c r="D176" s="158"/>
      <c r="E176" s="158"/>
      <c r="F176" s="29"/>
      <c r="G176" s="29"/>
      <c r="H176" s="29"/>
      <c r="I176" s="29"/>
      <c r="J176" s="29"/>
      <c r="K176" s="35"/>
      <c r="L176" s="257"/>
      <c r="M176" s="35"/>
      <c r="N176" s="35"/>
      <c r="O176" s="35"/>
      <c r="P176" s="29"/>
      <c r="Q176" s="29"/>
      <c r="R176" s="66"/>
    </row>
    <row r="177" spans="1:18" ht="13.5" customHeight="1">
      <c r="A177" s="870" t="s">
        <v>127</v>
      </c>
      <c r="B177" s="870"/>
      <c r="C177" s="870"/>
      <c r="D177" s="870"/>
      <c r="E177" s="870"/>
      <c r="F177" s="870"/>
      <c r="G177" s="870"/>
      <c r="H177" s="870"/>
      <c r="I177" s="870"/>
      <c r="J177" s="870"/>
      <c r="K177" s="870"/>
      <c r="L177" s="870"/>
      <c r="M177" s="870"/>
      <c r="N177" s="870"/>
      <c r="O177" s="870"/>
      <c r="P177" s="870"/>
      <c r="Q177" s="870"/>
      <c r="R177" s="66"/>
    </row>
    <row r="178" spans="1:18" ht="13.5" customHeight="1">
      <c r="A178" s="870"/>
      <c r="B178" s="870"/>
      <c r="C178" s="870"/>
      <c r="D178" s="870"/>
      <c r="E178" s="870"/>
      <c r="F178" s="870"/>
      <c r="G178" s="870"/>
      <c r="H178" s="870"/>
      <c r="I178" s="870"/>
      <c r="J178" s="870"/>
      <c r="K178" s="870"/>
      <c r="L178" s="870"/>
      <c r="M178" s="870"/>
      <c r="N178" s="870"/>
      <c r="O178" s="870"/>
      <c r="P178" s="870"/>
      <c r="Q178" s="870"/>
      <c r="R178" s="66"/>
    </row>
    <row r="179" spans="1:18" ht="13.5" customHeight="1">
      <c r="A179" s="870"/>
      <c r="B179" s="870"/>
      <c r="C179" s="870"/>
      <c r="D179" s="870"/>
      <c r="E179" s="870"/>
      <c r="F179" s="870"/>
      <c r="G179" s="870"/>
      <c r="H179" s="870"/>
      <c r="I179" s="870"/>
      <c r="J179" s="870"/>
      <c r="K179" s="870"/>
      <c r="L179" s="870"/>
      <c r="M179" s="870"/>
      <c r="N179" s="870"/>
      <c r="O179" s="870"/>
      <c r="P179" s="870"/>
      <c r="Q179" s="870"/>
      <c r="R179" s="66"/>
    </row>
    <row r="180" spans="1:18" ht="13.5" customHeight="1">
      <c r="A180" s="160"/>
      <c r="B180" s="160"/>
      <c r="C180" s="160"/>
      <c r="D180" s="160"/>
      <c r="E180" s="160"/>
      <c r="F180" s="14"/>
      <c r="G180" s="14"/>
      <c r="H180" s="14"/>
      <c r="I180" s="14"/>
      <c r="J180" s="14"/>
      <c r="K180" s="15"/>
      <c r="L180" s="249"/>
      <c r="M180" s="15"/>
      <c r="N180" s="15"/>
      <c r="O180" s="15"/>
      <c r="P180" s="14"/>
      <c r="Q180" s="14"/>
      <c r="R180" s="66"/>
    </row>
    <row r="181" spans="1:18" ht="13.5" customHeight="1">
      <c r="A181" s="161" t="s">
        <v>104</v>
      </c>
      <c r="B181" s="160"/>
      <c r="C181" s="160"/>
      <c r="D181" s="160"/>
      <c r="E181" s="160"/>
      <c r="F181" s="14"/>
      <c r="G181" s="14"/>
      <c r="H181" s="14"/>
      <c r="I181" s="14"/>
      <c r="J181" s="14"/>
      <c r="K181" s="15"/>
      <c r="L181" s="249"/>
      <c r="M181" s="15"/>
      <c r="N181" s="15"/>
      <c r="O181" s="15"/>
      <c r="P181" s="14"/>
      <c r="Q181" s="14"/>
      <c r="R181" s="66"/>
    </row>
    <row r="182" spans="1:18" ht="14.25" customHeight="1" thickBot="1">
      <c r="A182" s="162"/>
      <c r="B182" s="162"/>
      <c r="C182" s="162"/>
      <c r="D182" s="162"/>
      <c r="E182" s="162"/>
      <c r="F182" s="16"/>
      <c r="G182" s="16"/>
      <c r="H182" s="16"/>
      <c r="I182" s="16"/>
      <c r="J182" s="16"/>
      <c r="K182" s="17"/>
      <c r="L182" s="250"/>
      <c r="M182" s="17"/>
      <c r="N182" s="17"/>
      <c r="O182" s="17"/>
      <c r="P182" s="16"/>
      <c r="Q182" s="16"/>
      <c r="R182" s="66"/>
    </row>
    <row r="183" spans="1:18" ht="13.5" customHeight="1">
      <c r="A183" s="892"/>
      <c r="B183" s="893"/>
      <c r="C183" s="893"/>
      <c r="D183" s="893"/>
      <c r="E183" s="894"/>
      <c r="F183" s="901" t="s">
        <v>88</v>
      </c>
      <c r="G183" s="902"/>
      <c r="H183" s="902"/>
      <c r="I183" s="902"/>
      <c r="J183" s="902"/>
      <c r="K183" s="902"/>
      <c r="L183" s="902"/>
      <c r="M183" s="902"/>
      <c r="N183" s="902"/>
      <c r="O183" s="902"/>
      <c r="P183" s="902"/>
      <c r="Q183" s="903"/>
      <c r="R183" s="66"/>
    </row>
    <row r="184" spans="1:18" ht="13.5" customHeight="1">
      <c r="A184" s="895"/>
      <c r="B184" s="896"/>
      <c r="C184" s="896"/>
      <c r="D184" s="896"/>
      <c r="E184" s="897"/>
      <c r="F184" s="904"/>
      <c r="G184" s="905"/>
      <c r="H184" s="905"/>
      <c r="I184" s="905"/>
      <c r="J184" s="905"/>
      <c r="K184" s="905"/>
      <c r="L184" s="905"/>
      <c r="M184" s="905"/>
      <c r="N184" s="905"/>
      <c r="O184" s="905"/>
      <c r="P184" s="905"/>
      <c r="Q184" s="906"/>
      <c r="R184" s="66"/>
    </row>
    <row r="185" spans="1:18" ht="18" customHeight="1">
      <c r="A185" s="928" t="s">
        <v>178</v>
      </c>
      <c r="B185" s="929"/>
      <c r="C185" s="929"/>
      <c r="D185" s="929"/>
      <c r="E185" s="930"/>
      <c r="F185" s="89">
        <v>45795</v>
      </c>
      <c r="G185" s="85">
        <v>45802</v>
      </c>
      <c r="H185" s="85">
        <v>45816</v>
      </c>
      <c r="I185" s="84">
        <v>45823</v>
      </c>
      <c r="J185" s="85">
        <v>45837</v>
      </c>
      <c r="K185" s="85">
        <v>45844</v>
      </c>
      <c r="L185" s="241">
        <v>45900</v>
      </c>
      <c r="M185" s="165">
        <v>45907</v>
      </c>
      <c r="N185" s="85">
        <v>45928</v>
      </c>
      <c r="O185" s="85">
        <v>45935</v>
      </c>
      <c r="P185" s="86">
        <v>45942</v>
      </c>
      <c r="Q185" s="83"/>
      <c r="R185" s="43"/>
    </row>
    <row r="186" spans="1:18" ht="18" customHeight="1" thickBot="1">
      <c r="A186" s="829" t="s">
        <v>138</v>
      </c>
      <c r="B186" s="830"/>
      <c r="C186" s="830"/>
      <c r="D186" s="830"/>
      <c r="E186" s="831"/>
      <c r="F186" s="105" t="s">
        <v>140</v>
      </c>
      <c r="G186" s="74" t="s">
        <v>142</v>
      </c>
      <c r="H186" s="74" t="s">
        <v>144</v>
      </c>
      <c r="I186" s="98" t="s">
        <v>146</v>
      </c>
      <c r="J186" s="98" t="s">
        <v>148</v>
      </c>
      <c r="K186" s="74" t="s">
        <v>150</v>
      </c>
      <c r="L186" s="242" t="s">
        <v>152</v>
      </c>
      <c r="M186" s="179" t="s">
        <v>154</v>
      </c>
      <c r="N186" s="99" t="s">
        <v>156</v>
      </c>
      <c r="O186" s="99" t="s">
        <v>158</v>
      </c>
      <c r="P186" s="18" t="s">
        <v>160</v>
      </c>
      <c r="Q186" s="19" t="s">
        <v>89</v>
      </c>
      <c r="R186" s="66"/>
    </row>
    <row r="187" spans="1:18" ht="13.5" customHeight="1">
      <c r="A187" s="856" t="s">
        <v>5</v>
      </c>
      <c r="B187" s="857"/>
      <c r="C187" s="857"/>
      <c r="D187" s="857"/>
      <c r="E187" s="858"/>
      <c r="F187" s="101"/>
      <c r="G187" s="97"/>
      <c r="H187" s="97"/>
      <c r="I187" s="117"/>
      <c r="J187" s="117"/>
      <c r="K187" s="97"/>
      <c r="L187" s="220"/>
      <c r="M187" s="262"/>
      <c r="N187" s="97"/>
      <c r="O187" s="97"/>
      <c r="P187" s="91"/>
      <c r="Q187" s="96"/>
      <c r="R187" s="66"/>
    </row>
    <row r="188" spans="1:18" ht="13.5" customHeight="1">
      <c r="A188" s="891">
        <v>33</v>
      </c>
      <c r="B188" s="855"/>
      <c r="C188" s="839" t="s">
        <v>239</v>
      </c>
      <c r="D188" s="840"/>
      <c r="E188" s="841"/>
      <c r="F188" s="102"/>
      <c r="G188" s="877"/>
      <c r="H188" s="877"/>
      <c r="I188" s="877"/>
      <c r="J188" s="76">
        <v>1</v>
      </c>
      <c r="K188" s="877"/>
      <c r="L188" s="907"/>
      <c r="M188" s="264">
        <v>1</v>
      </c>
      <c r="N188" s="910"/>
      <c r="O188" s="88"/>
      <c r="P188" s="22"/>
      <c r="Q188" s="23">
        <f>SUM(F188:P188)</f>
        <v>2</v>
      </c>
      <c r="R188" s="66"/>
    </row>
    <row r="189" spans="1:18" ht="13.5" customHeight="1">
      <c r="A189" s="848">
        <v>20</v>
      </c>
      <c r="B189" s="849"/>
      <c r="C189" s="862" t="s">
        <v>241</v>
      </c>
      <c r="D189" s="863"/>
      <c r="E189" s="864"/>
      <c r="F189" s="102"/>
      <c r="G189" s="878"/>
      <c r="H189" s="878"/>
      <c r="I189" s="878"/>
      <c r="J189" s="76">
        <v>1</v>
      </c>
      <c r="K189" s="878"/>
      <c r="L189" s="908"/>
      <c r="M189" s="264"/>
      <c r="N189" s="911"/>
      <c r="O189" s="88"/>
      <c r="P189" s="22"/>
      <c r="Q189" s="23">
        <f t="shared" ref="Q189:Q195" si="33">SUM(F189:P189)</f>
        <v>1</v>
      </c>
      <c r="R189" s="66"/>
    </row>
    <row r="190" spans="1:18" ht="13.5" customHeight="1">
      <c r="A190" s="853">
        <v>31</v>
      </c>
      <c r="B190" s="833"/>
      <c r="C190" s="862" t="s">
        <v>242</v>
      </c>
      <c r="D190" s="863"/>
      <c r="E190" s="864"/>
      <c r="F190" s="87"/>
      <c r="G190" s="878"/>
      <c r="H190" s="878"/>
      <c r="I190" s="878"/>
      <c r="J190" s="76">
        <v>1</v>
      </c>
      <c r="K190" s="878"/>
      <c r="L190" s="908"/>
      <c r="M190" s="264"/>
      <c r="N190" s="911"/>
      <c r="O190" s="88"/>
      <c r="P190" s="22"/>
      <c r="Q190" s="23">
        <f t="shared" si="33"/>
        <v>1</v>
      </c>
      <c r="R190" s="66"/>
    </row>
    <row r="191" spans="1:18" ht="13.5" customHeight="1">
      <c r="A191" s="853">
        <v>99</v>
      </c>
      <c r="B191" s="833"/>
      <c r="C191" s="862" t="s">
        <v>243</v>
      </c>
      <c r="D191" s="863"/>
      <c r="E191" s="864"/>
      <c r="F191" s="87"/>
      <c r="G191" s="878"/>
      <c r="H191" s="878"/>
      <c r="I191" s="878"/>
      <c r="J191" s="76">
        <v>1</v>
      </c>
      <c r="K191" s="878"/>
      <c r="L191" s="908"/>
      <c r="M191" s="264"/>
      <c r="N191" s="911"/>
      <c r="O191" s="88"/>
      <c r="P191" s="22"/>
      <c r="Q191" s="23">
        <f t="shared" si="33"/>
        <v>1</v>
      </c>
      <c r="R191" s="66"/>
    </row>
    <row r="192" spans="1:18" ht="13.5" customHeight="1">
      <c r="A192" s="865">
        <v>43</v>
      </c>
      <c r="B192" s="838"/>
      <c r="C192" s="866" t="s">
        <v>338</v>
      </c>
      <c r="D192" s="840"/>
      <c r="E192" s="841"/>
      <c r="F192" s="87"/>
      <c r="G192" s="878"/>
      <c r="H192" s="878"/>
      <c r="I192" s="878"/>
      <c r="J192" s="76"/>
      <c r="K192" s="878"/>
      <c r="L192" s="908"/>
      <c r="M192" s="264">
        <v>1</v>
      </c>
      <c r="N192" s="911"/>
      <c r="O192" s="88"/>
      <c r="P192" s="22"/>
      <c r="Q192" s="23">
        <f t="shared" si="33"/>
        <v>1</v>
      </c>
      <c r="R192" s="66"/>
    </row>
    <row r="193" spans="1:18" ht="13.5" customHeight="1">
      <c r="A193" s="865">
        <v>44</v>
      </c>
      <c r="B193" s="838"/>
      <c r="C193" s="866" t="s">
        <v>339</v>
      </c>
      <c r="D193" s="840"/>
      <c r="E193" s="841"/>
      <c r="F193" s="87"/>
      <c r="G193" s="878"/>
      <c r="H193" s="878"/>
      <c r="I193" s="878"/>
      <c r="J193" s="76"/>
      <c r="K193" s="878"/>
      <c r="L193" s="908"/>
      <c r="M193" s="267">
        <v>1</v>
      </c>
      <c r="N193" s="911"/>
      <c r="O193" s="88"/>
      <c r="P193" s="22"/>
      <c r="Q193" s="23">
        <f t="shared" si="33"/>
        <v>1</v>
      </c>
      <c r="R193" s="66"/>
    </row>
    <row r="194" spans="1:18" ht="13.5" customHeight="1">
      <c r="A194" s="865">
        <v>28</v>
      </c>
      <c r="B194" s="869"/>
      <c r="C194" s="913" t="s">
        <v>340</v>
      </c>
      <c r="D194" s="914"/>
      <c r="E194" s="915"/>
      <c r="F194" s="265"/>
      <c r="G194" s="879"/>
      <c r="H194" s="879"/>
      <c r="I194" s="879"/>
      <c r="J194" s="142"/>
      <c r="K194" s="879"/>
      <c r="L194" s="909"/>
      <c r="M194" s="264">
        <v>1</v>
      </c>
      <c r="N194" s="912"/>
      <c r="O194" s="180"/>
      <c r="P194" s="266"/>
      <c r="Q194" s="23"/>
      <c r="R194" s="66"/>
    </row>
    <row r="195" spans="1:18" ht="14.25" customHeight="1" thickBot="1">
      <c r="A195" s="859" t="s">
        <v>89</v>
      </c>
      <c r="B195" s="860"/>
      <c r="C195" s="860"/>
      <c r="D195" s="860"/>
      <c r="E195" s="861"/>
      <c r="F195" s="103">
        <f t="shared" ref="F195:L195" si="34">SUM(F188:F193)</f>
        <v>0</v>
      </c>
      <c r="G195" s="77">
        <f>SUM(G188:G193)</f>
        <v>0</v>
      </c>
      <c r="H195" s="77">
        <f t="shared" si="34"/>
        <v>0</v>
      </c>
      <c r="I195" s="77">
        <f t="shared" si="34"/>
        <v>0</v>
      </c>
      <c r="J195" s="77">
        <f t="shared" si="34"/>
        <v>4</v>
      </c>
      <c r="K195" s="77">
        <f>SUM(K188:K193)</f>
        <v>0</v>
      </c>
      <c r="L195" s="243">
        <f t="shared" si="34"/>
        <v>0</v>
      </c>
      <c r="M195" s="263">
        <f>SUM(M188:M194)</f>
        <v>4</v>
      </c>
      <c r="N195" s="77">
        <f>SUM(N188:N193)</f>
        <v>0</v>
      </c>
      <c r="O195" s="77">
        <f t="shared" ref="O195:P195" si="35">SUM(O188:O193)</f>
        <v>0</v>
      </c>
      <c r="P195" s="24">
        <f t="shared" si="35"/>
        <v>0</v>
      </c>
      <c r="Q195" s="23">
        <f t="shared" si="33"/>
        <v>8</v>
      </c>
      <c r="R195" s="66"/>
    </row>
    <row r="196" spans="1:18" ht="13.5" customHeight="1">
      <c r="A196" s="856" t="s">
        <v>4</v>
      </c>
      <c r="B196" s="857"/>
      <c r="C196" s="857"/>
      <c r="D196" s="857"/>
      <c r="E196" s="858"/>
      <c r="F196" s="101"/>
      <c r="G196" s="97"/>
      <c r="H196" s="97"/>
      <c r="I196" s="117"/>
      <c r="J196" s="117"/>
      <c r="K196" s="97"/>
      <c r="L196" s="220"/>
      <c r="M196" s="181"/>
      <c r="N196" s="97"/>
      <c r="O196" s="97"/>
      <c r="P196" s="91"/>
      <c r="Q196" s="20"/>
      <c r="R196" s="66"/>
    </row>
    <row r="197" spans="1:18" ht="13.5" customHeight="1">
      <c r="A197" s="848">
        <v>23</v>
      </c>
      <c r="B197" s="849"/>
      <c r="C197" s="834" t="s">
        <v>124</v>
      </c>
      <c r="D197" s="835"/>
      <c r="E197" s="836"/>
      <c r="F197" s="102">
        <v>1</v>
      </c>
      <c r="G197" s="877"/>
      <c r="H197" s="877"/>
      <c r="I197" s="877"/>
      <c r="J197" s="76">
        <v>3</v>
      </c>
      <c r="K197" s="877"/>
      <c r="L197" s="880"/>
      <c r="M197" s="182"/>
      <c r="N197" s="877"/>
      <c r="O197" s="88"/>
      <c r="P197" s="22"/>
      <c r="Q197" s="23">
        <f>SUM(F197:P197)</f>
        <v>4</v>
      </c>
      <c r="R197" s="66"/>
    </row>
    <row r="198" spans="1:18" ht="13.5" customHeight="1">
      <c r="A198" s="848">
        <v>58</v>
      </c>
      <c r="B198" s="849"/>
      <c r="C198" s="834" t="s">
        <v>125</v>
      </c>
      <c r="D198" s="835"/>
      <c r="E198" s="836"/>
      <c r="F198" s="102">
        <v>1</v>
      </c>
      <c r="G198" s="878"/>
      <c r="H198" s="878"/>
      <c r="I198" s="878"/>
      <c r="J198" s="76"/>
      <c r="K198" s="878"/>
      <c r="L198" s="881"/>
      <c r="M198" s="182"/>
      <c r="N198" s="878"/>
      <c r="O198" s="88"/>
      <c r="P198" s="22"/>
      <c r="Q198" s="23">
        <f t="shared" ref="Q198:Q206" si="36">SUM(F198:P198)</f>
        <v>1</v>
      </c>
      <c r="R198" s="66"/>
    </row>
    <row r="199" spans="1:18" ht="13.5" customHeight="1">
      <c r="A199" s="848">
        <v>25</v>
      </c>
      <c r="B199" s="849"/>
      <c r="C199" s="834" t="s">
        <v>240</v>
      </c>
      <c r="D199" s="835"/>
      <c r="E199" s="836"/>
      <c r="F199" s="102"/>
      <c r="G199" s="878"/>
      <c r="H199" s="878"/>
      <c r="I199" s="878"/>
      <c r="J199" s="76">
        <v>1</v>
      </c>
      <c r="K199" s="878"/>
      <c r="L199" s="881"/>
      <c r="M199" s="182"/>
      <c r="N199" s="878"/>
      <c r="O199" s="88"/>
      <c r="P199" s="22"/>
      <c r="Q199" s="23">
        <f t="shared" si="36"/>
        <v>1</v>
      </c>
      <c r="R199" s="66"/>
    </row>
    <row r="200" spans="1:18" ht="13.5" customHeight="1">
      <c r="A200" s="889">
        <v>57</v>
      </c>
      <c r="B200" s="890"/>
      <c r="C200" s="839" t="s">
        <v>341</v>
      </c>
      <c r="D200" s="840"/>
      <c r="E200" s="841"/>
      <c r="F200" s="87"/>
      <c r="G200" s="878"/>
      <c r="H200" s="878"/>
      <c r="I200" s="878"/>
      <c r="J200" s="76"/>
      <c r="K200" s="878"/>
      <c r="L200" s="881"/>
      <c r="M200" s="182">
        <v>1</v>
      </c>
      <c r="N200" s="878"/>
      <c r="O200" s="88"/>
      <c r="P200" s="22"/>
      <c r="Q200" s="23">
        <f t="shared" si="36"/>
        <v>1</v>
      </c>
      <c r="R200" s="66"/>
    </row>
    <row r="201" spans="1:18" ht="13.5" customHeight="1">
      <c r="A201" s="848"/>
      <c r="B201" s="849"/>
      <c r="C201" s="850"/>
      <c r="D201" s="851"/>
      <c r="E201" s="852"/>
      <c r="F201" s="87"/>
      <c r="G201" s="878"/>
      <c r="H201" s="878"/>
      <c r="I201" s="878"/>
      <c r="J201" s="76"/>
      <c r="K201" s="878"/>
      <c r="L201" s="881"/>
      <c r="M201" s="182"/>
      <c r="N201" s="878"/>
      <c r="O201" s="88"/>
      <c r="P201" s="22"/>
      <c r="Q201" s="23">
        <f t="shared" si="36"/>
        <v>0</v>
      </c>
      <c r="R201" s="66"/>
    </row>
    <row r="202" spans="1:18" ht="13.5" customHeight="1">
      <c r="A202" s="848"/>
      <c r="B202" s="849"/>
      <c r="C202" s="850"/>
      <c r="D202" s="851"/>
      <c r="E202" s="852"/>
      <c r="F202" s="87"/>
      <c r="G202" s="878"/>
      <c r="H202" s="878"/>
      <c r="I202" s="878"/>
      <c r="J202" s="76"/>
      <c r="K202" s="878"/>
      <c r="L202" s="881"/>
      <c r="M202" s="182"/>
      <c r="N202" s="878"/>
      <c r="O202" s="88"/>
      <c r="P202" s="22"/>
      <c r="Q202" s="23">
        <f t="shared" si="36"/>
        <v>0</v>
      </c>
      <c r="R202" s="66"/>
    </row>
    <row r="203" spans="1:18" ht="13.5" customHeight="1">
      <c r="A203" s="848"/>
      <c r="B203" s="849"/>
      <c r="C203" s="850"/>
      <c r="D203" s="851"/>
      <c r="E203" s="852"/>
      <c r="F203" s="87"/>
      <c r="G203" s="878"/>
      <c r="H203" s="878"/>
      <c r="I203" s="878"/>
      <c r="J203" s="76"/>
      <c r="K203" s="878"/>
      <c r="L203" s="881"/>
      <c r="M203" s="182"/>
      <c r="N203" s="878"/>
      <c r="O203" s="88"/>
      <c r="P203" s="22"/>
      <c r="Q203" s="23">
        <f t="shared" si="36"/>
        <v>0</v>
      </c>
      <c r="R203" s="66"/>
    </row>
    <row r="204" spans="1:18" ht="13.5" customHeight="1">
      <c r="A204" s="853"/>
      <c r="B204" s="833"/>
      <c r="C204" s="867"/>
      <c r="D204" s="851"/>
      <c r="E204" s="852"/>
      <c r="F204" s="87"/>
      <c r="G204" s="878"/>
      <c r="H204" s="878"/>
      <c r="I204" s="878"/>
      <c r="J204" s="76"/>
      <c r="K204" s="878"/>
      <c r="L204" s="881"/>
      <c r="M204" s="182"/>
      <c r="N204" s="878"/>
      <c r="O204" s="88"/>
      <c r="P204" s="22"/>
      <c r="Q204" s="23">
        <f t="shared" si="36"/>
        <v>0</v>
      </c>
      <c r="R204" s="66"/>
    </row>
    <row r="205" spans="1:18" ht="13.5" customHeight="1">
      <c r="A205" s="853"/>
      <c r="B205" s="833"/>
      <c r="C205" s="867"/>
      <c r="D205" s="851"/>
      <c r="E205" s="852"/>
      <c r="F205" s="87"/>
      <c r="G205" s="879"/>
      <c r="H205" s="879"/>
      <c r="I205" s="879"/>
      <c r="J205" s="76"/>
      <c r="K205" s="879"/>
      <c r="L205" s="882"/>
      <c r="M205" s="182"/>
      <c r="N205" s="879"/>
      <c r="O205" s="88"/>
      <c r="P205" s="22"/>
      <c r="Q205" s="23">
        <f t="shared" si="36"/>
        <v>0</v>
      </c>
      <c r="R205" s="66"/>
    </row>
    <row r="206" spans="1:18" ht="14.25" customHeight="1" thickBot="1">
      <c r="A206" s="859" t="s">
        <v>89</v>
      </c>
      <c r="B206" s="860"/>
      <c r="C206" s="860"/>
      <c r="D206" s="860"/>
      <c r="E206" s="861"/>
      <c r="F206" s="103">
        <f t="shared" ref="F206:P206" si="37">SUM(F197:F205)</f>
        <v>2</v>
      </c>
      <c r="G206" s="77">
        <f t="shared" si="37"/>
        <v>0</v>
      </c>
      <c r="H206" s="77">
        <f t="shared" si="37"/>
        <v>0</v>
      </c>
      <c r="I206" s="77">
        <f t="shared" si="37"/>
        <v>0</v>
      </c>
      <c r="J206" s="77">
        <f t="shared" si="37"/>
        <v>4</v>
      </c>
      <c r="K206" s="77">
        <f t="shared" si="37"/>
        <v>0</v>
      </c>
      <c r="L206" s="243">
        <f t="shared" si="37"/>
        <v>0</v>
      </c>
      <c r="M206" s="183">
        <f t="shared" si="37"/>
        <v>1</v>
      </c>
      <c r="N206" s="77">
        <f t="shared" si="37"/>
        <v>0</v>
      </c>
      <c r="O206" s="77">
        <f t="shared" si="37"/>
        <v>0</v>
      </c>
      <c r="P206" s="24">
        <f t="shared" si="37"/>
        <v>0</v>
      </c>
      <c r="Q206" s="23">
        <f t="shared" si="36"/>
        <v>7</v>
      </c>
      <c r="R206" s="66"/>
    </row>
    <row r="207" spans="1:18" ht="13.5" customHeight="1">
      <c r="A207" s="856" t="s">
        <v>6</v>
      </c>
      <c r="B207" s="857"/>
      <c r="C207" s="857"/>
      <c r="D207" s="857"/>
      <c r="E207" s="858"/>
      <c r="F207" s="101"/>
      <c r="G207" s="97"/>
      <c r="H207" s="97"/>
      <c r="I207" s="117"/>
      <c r="J207" s="117"/>
      <c r="K207" s="97"/>
      <c r="L207" s="220"/>
      <c r="M207" s="181"/>
      <c r="N207" s="97"/>
      <c r="O207" s="97"/>
      <c r="P207" s="91"/>
      <c r="Q207" s="20"/>
      <c r="R207" s="66"/>
    </row>
    <row r="208" spans="1:18" ht="13.5" customHeight="1">
      <c r="A208" s="848"/>
      <c r="B208" s="849"/>
      <c r="C208" s="850"/>
      <c r="D208" s="851"/>
      <c r="E208" s="852"/>
      <c r="F208" s="87"/>
      <c r="G208" s="883"/>
      <c r="H208" s="883"/>
      <c r="I208" s="883"/>
      <c r="J208" s="76"/>
      <c r="K208" s="883"/>
      <c r="L208" s="886"/>
      <c r="M208" s="182"/>
      <c r="N208" s="883"/>
      <c r="O208" s="88"/>
      <c r="P208" s="22"/>
      <c r="Q208" s="23">
        <f>SUM(F208:P208)</f>
        <v>0</v>
      </c>
      <c r="R208" s="66"/>
    </row>
    <row r="209" spans="1:18" ht="13.5" customHeight="1">
      <c r="A209" s="848"/>
      <c r="B209" s="849"/>
      <c r="C209" s="850"/>
      <c r="D209" s="851"/>
      <c r="E209" s="852"/>
      <c r="F209" s="87"/>
      <c r="G209" s="884"/>
      <c r="H209" s="884"/>
      <c r="I209" s="884"/>
      <c r="J209" s="76"/>
      <c r="K209" s="884"/>
      <c r="L209" s="887"/>
      <c r="M209" s="182"/>
      <c r="N209" s="884"/>
      <c r="O209" s="88"/>
      <c r="P209" s="22"/>
      <c r="Q209" s="23">
        <f t="shared" ref="Q209:Q214" si="38">SUM(F209:P209)</f>
        <v>0</v>
      </c>
      <c r="R209" s="66"/>
    </row>
    <row r="210" spans="1:18" ht="13.5" customHeight="1">
      <c r="A210" s="848"/>
      <c r="B210" s="849"/>
      <c r="C210" s="850"/>
      <c r="D210" s="851"/>
      <c r="E210" s="852"/>
      <c r="F210" s="87"/>
      <c r="G210" s="884"/>
      <c r="H210" s="884"/>
      <c r="I210" s="884"/>
      <c r="J210" s="76"/>
      <c r="K210" s="884"/>
      <c r="L210" s="887"/>
      <c r="M210" s="182"/>
      <c r="N210" s="884"/>
      <c r="O210" s="88"/>
      <c r="P210" s="22"/>
      <c r="Q210" s="23">
        <f t="shared" si="38"/>
        <v>0</v>
      </c>
      <c r="R210" s="66"/>
    </row>
    <row r="211" spans="1:18" ht="13.5" customHeight="1">
      <c r="A211" s="853"/>
      <c r="B211" s="833"/>
      <c r="C211" s="850"/>
      <c r="D211" s="851"/>
      <c r="E211" s="852"/>
      <c r="F211" s="87"/>
      <c r="G211" s="884"/>
      <c r="H211" s="884"/>
      <c r="I211" s="884"/>
      <c r="J211" s="76"/>
      <c r="K211" s="884"/>
      <c r="L211" s="887"/>
      <c r="M211" s="182"/>
      <c r="N211" s="884"/>
      <c r="O211" s="88"/>
      <c r="P211" s="22"/>
      <c r="Q211" s="23">
        <f t="shared" si="38"/>
        <v>0</v>
      </c>
      <c r="R211" s="66"/>
    </row>
    <row r="212" spans="1:18" ht="13.5" customHeight="1">
      <c r="A212" s="853"/>
      <c r="B212" s="833"/>
      <c r="C212" s="850"/>
      <c r="D212" s="851"/>
      <c r="E212" s="852"/>
      <c r="F212" s="87"/>
      <c r="G212" s="884"/>
      <c r="H212" s="884"/>
      <c r="I212" s="884"/>
      <c r="J212" s="76"/>
      <c r="K212" s="884"/>
      <c r="L212" s="887"/>
      <c r="M212" s="182"/>
      <c r="N212" s="884"/>
      <c r="O212" s="88"/>
      <c r="P212" s="22"/>
      <c r="Q212" s="23">
        <f t="shared" si="38"/>
        <v>0</v>
      </c>
      <c r="R212" s="66"/>
    </row>
    <row r="213" spans="1:18" ht="13.5" customHeight="1">
      <c r="A213" s="853"/>
      <c r="B213" s="833"/>
      <c r="C213" s="867"/>
      <c r="D213" s="851"/>
      <c r="E213" s="852"/>
      <c r="F213" s="87"/>
      <c r="G213" s="885"/>
      <c r="H213" s="885"/>
      <c r="I213" s="885"/>
      <c r="J213" s="76"/>
      <c r="K213" s="885"/>
      <c r="L213" s="888"/>
      <c r="M213" s="182"/>
      <c r="N213" s="885"/>
      <c r="O213" s="88"/>
      <c r="P213" s="22"/>
      <c r="Q213" s="23">
        <f>SUM(F213:P213)</f>
        <v>0</v>
      </c>
      <c r="R213" s="66"/>
    </row>
    <row r="214" spans="1:18" ht="14.25" customHeight="1" thickBot="1">
      <c r="A214" s="845" t="s">
        <v>89</v>
      </c>
      <c r="B214" s="846"/>
      <c r="C214" s="846"/>
      <c r="D214" s="846"/>
      <c r="E214" s="847"/>
      <c r="F214" s="104">
        <f t="shared" ref="F214:L214" si="39">SUM(F208:F213)</f>
        <v>0</v>
      </c>
      <c r="G214" s="82">
        <f t="shared" si="39"/>
        <v>0</v>
      </c>
      <c r="H214" s="82">
        <f t="shared" si="39"/>
        <v>0</v>
      </c>
      <c r="I214" s="82">
        <f t="shared" si="39"/>
        <v>0</v>
      </c>
      <c r="J214" s="82">
        <f t="shared" si="39"/>
        <v>0</v>
      </c>
      <c r="K214" s="82">
        <f t="shared" si="39"/>
        <v>0</v>
      </c>
      <c r="L214" s="245">
        <f t="shared" si="39"/>
        <v>0</v>
      </c>
      <c r="M214" s="184">
        <f>SUM(M208:M213)</f>
        <v>0</v>
      </c>
      <c r="N214" s="82">
        <f t="shared" ref="N214:P214" si="40">SUM(N208:N213)</f>
        <v>0</v>
      </c>
      <c r="O214" s="82">
        <f t="shared" si="40"/>
        <v>0</v>
      </c>
      <c r="P214" s="26">
        <f t="shared" si="40"/>
        <v>0</v>
      </c>
      <c r="Q214" s="27">
        <f t="shared" si="38"/>
        <v>0</v>
      </c>
      <c r="R214" s="66"/>
    </row>
    <row r="215" spans="1:18" ht="14.25" customHeight="1">
      <c r="A215" s="163"/>
      <c r="B215" s="163"/>
      <c r="C215" s="163"/>
      <c r="D215" s="163"/>
      <c r="E215" s="163"/>
      <c r="F215" s="132"/>
      <c r="G215" s="132"/>
      <c r="H215" s="132"/>
      <c r="I215" s="132"/>
      <c r="J215" s="132"/>
      <c r="K215" s="132"/>
      <c r="L215" s="258"/>
      <c r="M215" s="132"/>
      <c r="N215" s="132"/>
      <c r="O215" s="132"/>
      <c r="P215" s="30"/>
      <c r="Q215" s="30"/>
      <c r="R215" s="66"/>
    </row>
    <row r="216" spans="1:18" ht="13.5" customHeight="1">
      <c r="A216" s="870" t="s">
        <v>126</v>
      </c>
      <c r="B216" s="870"/>
      <c r="C216" s="870"/>
      <c r="D216" s="870"/>
      <c r="E216" s="870"/>
      <c r="F216" s="870"/>
      <c r="G216" s="870"/>
      <c r="H216" s="870"/>
      <c r="I216" s="870"/>
      <c r="J216" s="870"/>
      <c r="K216" s="870"/>
      <c r="L216" s="870"/>
      <c r="M216" s="870"/>
      <c r="N216" s="870"/>
      <c r="O216" s="870"/>
      <c r="P216" s="870"/>
      <c r="Q216" s="870"/>
      <c r="R216" s="66"/>
    </row>
    <row r="217" spans="1:18" ht="13.5" customHeight="1">
      <c r="A217" s="870"/>
      <c r="B217" s="870"/>
      <c r="C217" s="870"/>
      <c r="D217" s="870"/>
      <c r="E217" s="870"/>
      <c r="F217" s="870"/>
      <c r="G217" s="870"/>
      <c r="H217" s="870"/>
      <c r="I217" s="870"/>
      <c r="J217" s="870"/>
      <c r="K217" s="870"/>
      <c r="L217" s="870"/>
      <c r="M217" s="870"/>
      <c r="N217" s="870"/>
      <c r="O217" s="870"/>
      <c r="P217" s="870"/>
      <c r="Q217" s="870"/>
      <c r="R217" s="66"/>
    </row>
    <row r="218" spans="1:18" ht="13.5" customHeight="1">
      <c r="A218" s="870"/>
      <c r="B218" s="870"/>
      <c r="C218" s="870"/>
      <c r="D218" s="870"/>
      <c r="E218" s="870"/>
      <c r="F218" s="870"/>
      <c r="G218" s="870"/>
      <c r="H218" s="870"/>
      <c r="I218" s="870"/>
      <c r="J218" s="870"/>
      <c r="K218" s="870"/>
      <c r="L218" s="870"/>
      <c r="M218" s="870"/>
      <c r="N218" s="870"/>
      <c r="O218" s="870"/>
      <c r="P218" s="870"/>
      <c r="Q218" s="870"/>
      <c r="R218" s="66"/>
    </row>
    <row r="219" spans="1:18" ht="13.5" customHeight="1">
      <c r="A219" s="159"/>
      <c r="B219" s="159"/>
      <c r="C219" s="159"/>
      <c r="D219" s="159"/>
      <c r="E219" s="159"/>
      <c r="F219" s="36"/>
      <c r="G219" s="36"/>
      <c r="H219" s="36"/>
      <c r="I219" s="36"/>
      <c r="J219" s="36"/>
      <c r="K219" s="36"/>
      <c r="L219" s="159"/>
      <c r="M219" s="36"/>
      <c r="N219" s="36"/>
      <c r="O219" s="36"/>
      <c r="P219" s="36"/>
      <c r="Q219" s="36"/>
      <c r="R219" s="66"/>
    </row>
    <row r="220" spans="1:18" ht="13.5" customHeight="1">
      <c r="A220" s="161" t="s">
        <v>315</v>
      </c>
      <c r="B220" s="160"/>
      <c r="C220" s="160"/>
      <c r="D220" s="160"/>
      <c r="E220" s="160"/>
      <c r="F220" s="14"/>
      <c r="G220" s="14"/>
      <c r="H220" s="14"/>
      <c r="I220" s="14"/>
      <c r="J220" s="14"/>
      <c r="K220" s="15"/>
      <c r="L220" s="249"/>
      <c r="M220" s="15"/>
      <c r="N220" s="15"/>
      <c r="O220" s="15"/>
      <c r="P220" s="14"/>
      <c r="Q220" s="14"/>
      <c r="R220" s="66"/>
    </row>
    <row r="221" spans="1:18" ht="14.25" customHeight="1" thickBot="1">
      <c r="A221" s="162"/>
      <c r="B221" s="162"/>
      <c r="C221" s="162"/>
      <c r="D221" s="162"/>
      <c r="E221" s="162"/>
      <c r="F221" s="16"/>
      <c r="G221" s="16"/>
      <c r="H221" s="16"/>
      <c r="I221" s="16"/>
      <c r="J221" s="16"/>
      <c r="K221" s="17"/>
      <c r="L221" s="250"/>
      <c r="M221" s="17"/>
      <c r="N221" s="17"/>
      <c r="O221" s="17"/>
      <c r="P221" s="16"/>
      <c r="Q221" s="16"/>
      <c r="R221" s="66"/>
    </row>
    <row r="222" spans="1:18" ht="13.5" customHeight="1">
      <c r="A222" s="892"/>
      <c r="B222" s="893"/>
      <c r="C222" s="893"/>
      <c r="D222" s="893"/>
      <c r="E222" s="894"/>
      <c r="F222" s="871" t="s">
        <v>88</v>
      </c>
      <c r="G222" s="872"/>
      <c r="H222" s="872"/>
      <c r="I222" s="872"/>
      <c r="J222" s="872"/>
      <c r="K222" s="872"/>
      <c r="L222" s="872"/>
      <c r="M222" s="872"/>
      <c r="N222" s="872"/>
      <c r="O222" s="872"/>
      <c r="P222" s="872"/>
      <c r="Q222" s="873"/>
      <c r="R222" s="66"/>
    </row>
    <row r="223" spans="1:18" ht="13.5" customHeight="1">
      <c r="A223" s="895"/>
      <c r="B223" s="896"/>
      <c r="C223" s="896"/>
      <c r="D223" s="896"/>
      <c r="E223" s="897"/>
      <c r="F223" s="874"/>
      <c r="G223" s="875"/>
      <c r="H223" s="875"/>
      <c r="I223" s="875"/>
      <c r="J223" s="875"/>
      <c r="K223" s="875"/>
      <c r="L223" s="875"/>
      <c r="M223" s="875"/>
      <c r="N223" s="875"/>
      <c r="O223" s="875"/>
      <c r="P223" s="875"/>
      <c r="Q223" s="876"/>
      <c r="R223" s="66"/>
    </row>
    <row r="224" spans="1:18" ht="18" customHeight="1">
      <c r="A224" s="928" t="s">
        <v>178</v>
      </c>
      <c r="B224" s="929"/>
      <c r="C224" s="929"/>
      <c r="D224" s="929"/>
      <c r="E224" s="930"/>
      <c r="F224" s="89">
        <v>45795</v>
      </c>
      <c r="G224" s="85">
        <v>45802</v>
      </c>
      <c r="H224" s="85">
        <v>45816</v>
      </c>
      <c r="I224" s="84">
        <v>45823</v>
      </c>
      <c r="J224" s="85">
        <v>45837</v>
      </c>
      <c r="K224" s="85">
        <v>45844</v>
      </c>
      <c r="L224" s="241">
        <v>45900</v>
      </c>
      <c r="M224" s="85">
        <v>45907</v>
      </c>
      <c r="N224" s="85">
        <v>45928</v>
      </c>
      <c r="O224" s="85">
        <v>45935</v>
      </c>
      <c r="P224" s="86">
        <v>45942</v>
      </c>
      <c r="Q224" s="83"/>
      <c r="R224" s="43"/>
    </row>
    <row r="225" spans="1:18" ht="18" customHeight="1" thickBot="1">
      <c r="A225" s="829" t="s">
        <v>138</v>
      </c>
      <c r="B225" s="830"/>
      <c r="C225" s="830"/>
      <c r="D225" s="830"/>
      <c r="E225" s="831"/>
      <c r="F225" s="105" t="s">
        <v>140</v>
      </c>
      <c r="G225" s="74" t="s">
        <v>142</v>
      </c>
      <c r="H225" s="74" t="s">
        <v>144</v>
      </c>
      <c r="I225" s="98" t="s">
        <v>146</v>
      </c>
      <c r="J225" s="98" t="s">
        <v>148</v>
      </c>
      <c r="K225" s="74" t="s">
        <v>150</v>
      </c>
      <c r="L225" s="242" t="s">
        <v>152</v>
      </c>
      <c r="M225" s="74" t="s">
        <v>154</v>
      </c>
      <c r="N225" s="99" t="s">
        <v>156</v>
      </c>
      <c r="O225" s="99" t="s">
        <v>158</v>
      </c>
      <c r="P225" s="99" t="s">
        <v>160</v>
      </c>
      <c r="Q225" s="19" t="s">
        <v>89</v>
      </c>
      <c r="R225" s="66"/>
    </row>
    <row r="226" spans="1:18" ht="13.5" customHeight="1">
      <c r="A226" s="856" t="s">
        <v>9</v>
      </c>
      <c r="B226" s="857"/>
      <c r="C226" s="857"/>
      <c r="D226" s="857"/>
      <c r="E226" s="858"/>
      <c r="F226" s="101"/>
      <c r="G226" s="97"/>
      <c r="H226" s="97"/>
      <c r="I226" s="97"/>
      <c r="J226" s="97"/>
      <c r="K226" s="97"/>
      <c r="L226" s="220"/>
      <c r="M226" s="97"/>
      <c r="N226" s="97"/>
      <c r="O226" s="97"/>
      <c r="P226" s="97"/>
      <c r="Q226" s="96"/>
      <c r="R226" s="66"/>
    </row>
    <row r="227" spans="1:18" ht="13.5" customHeight="1">
      <c r="A227" s="848">
        <v>15</v>
      </c>
      <c r="B227" s="849"/>
      <c r="C227" s="834" t="s">
        <v>283</v>
      </c>
      <c r="D227" s="835"/>
      <c r="E227" s="836"/>
      <c r="F227" s="979"/>
      <c r="G227" s="961"/>
      <c r="H227" s="958"/>
      <c r="I227" s="88"/>
      <c r="J227" s="958"/>
      <c r="K227" s="76">
        <v>1</v>
      </c>
      <c r="L227" s="152">
        <v>1</v>
      </c>
      <c r="M227" s="973"/>
      <c r="N227" s="958"/>
      <c r="O227" s="883"/>
      <c r="P227" s="883"/>
      <c r="Q227" s="23">
        <f>SUM(F227:P227)</f>
        <v>2</v>
      </c>
      <c r="R227" s="66"/>
    </row>
    <row r="228" spans="1:18" ht="13.5" customHeight="1">
      <c r="A228" s="848">
        <v>22</v>
      </c>
      <c r="B228" s="849"/>
      <c r="C228" s="834" t="s">
        <v>284</v>
      </c>
      <c r="D228" s="835"/>
      <c r="E228" s="836"/>
      <c r="F228" s="980"/>
      <c r="G228" s="962"/>
      <c r="H228" s="959"/>
      <c r="I228" s="88"/>
      <c r="J228" s="959"/>
      <c r="K228" s="76">
        <v>1</v>
      </c>
      <c r="L228" s="152"/>
      <c r="M228" s="974"/>
      <c r="N228" s="959"/>
      <c r="O228" s="884"/>
      <c r="P228" s="884"/>
      <c r="Q228" s="23">
        <f t="shared" ref="Q228:Q234" si="41">SUM(F228:P228)</f>
        <v>1</v>
      </c>
      <c r="R228" s="66"/>
    </row>
    <row r="229" spans="1:18" ht="13.5" customHeight="1">
      <c r="A229" s="853">
        <v>26</v>
      </c>
      <c r="B229" s="833"/>
      <c r="C229" s="834" t="s">
        <v>285</v>
      </c>
      <c r="D229" s="835"/>
      <c r="E229" s="836"/>
      <c r="F229" s="980"/>
      <c r="G229" s="962"/>
      <c r="H229" s="959"/>
      <c r="I229" s="88"/>
      <c r="J229" s="959"/>
      <c r="K229" s="76">
        <v>1</v>
      </c>
      <c r="L229" s="152"/>
      <c r="M229" s="974"/>
      <c r="N229" s="959"/>
      <c r="O229" s="884"/>
      <c r="P229" s="884"/>
      <c r="Q229" s="23">
        <f t="shared" si="41"/>
        <v>1</v>
      </c>
      <c r="R229" s="66"/>
    </row>
    <row r="230" spans="1:18" ht="13.5" customHeight="1">
      <c r="A230" s="853">
        <v>36</v>
      </c>
      <c r="B230" s="833"/>
      <c r="C230" s="834" t="s">
        <v>286</v>
      </c>
      <c r="D230" s="835"/>
      <c r="E230" s="836"/>
      <c r="F230" s="980"/>
      <c r="G230" s="962"/>
      <c r="H230" s="959"/>
      <c r="I230" s="88"/>
      <c r="J230" s="959"/>
      <c r="K230" s="76">
        <v>2</v>
      </c>
      <c r="L230" s="152"/>
      <c r="M230" s="974"/>
      <c r="N230" s="959"/>
      <c r="O230" s="884"/>
      <c r="P230" s="884"/>
      <c r="Q230" s="23">
        <f t="shared" si="41"/>
        <v>2</v>
      </c>
      <c r="R230" s="66"/>
    </row>
    <row r="231" spans="1:18" ht="13.5" customHeight="1">
      <c r="A231" s="853">
        <v>77</v>
      </c>
      <c r="B231" s="833"/>
      <c r="C231" s="868" t="s">
        <v>287</v>
      </c>
      <c r="D231" s="835"/>
      <c r="E231" s="836"/>
      <c r="F231" s="980"/>
      <c r="G231" s="962"/>
      <c r="H231" s="959"/>
      <c r="I231" s="88"/>
      <c r="J231" s="959"/>
      <c r="K231" s="76">
        <v>1</v>
      </c>
      <c r="L231" s="152">
        <v>1</v>
      </c>
      <c r="M231" s="974"/>
      <c r="N231" s="959"/>
      <c r="O231" s="884"/>
      <c r="P231" s="884"/>
      <c r="Q231" s="23">
        <f t="shared" si="41"/>
        <v>2</v>
      </c>
      <c r="R231" s="66"/>
    </row>
    <row r="232" spans="1:18" ht="13.5" customHeight="1">
      <c r="A232" s="853">
        <v>43</v>
      </c>
      <c r="B232" s="833"/>
      <c r="C232" s="970" t="s">
        <v>322</v>
      </c>
      <c r="D232" s="971"/>
      <c r="E232" s="972"/>
      <c r="F232" s="980"/>
      <c r="G232" s="962"/>
      <c r="H232" s="959"/>
      <c r="I232" s="88"/>
      <c r="J232" s="959"/>
      <c r="K232" s="76"/>
      <c r="L232" s="152">
        <v>1</v>
      </c>
      <c r="M232" s="974"/>
      <c r="N232" s="959"/>
      <c r="O232" s="884"/>
      <c r="P232" s="884"/>
      <c r="Q232" s="23"/>
      <c r="R232" s="66"/>
    </row>
    <row r="233" spans="1:18" ht="13.5" customHeight="1">
      <c r="A233" s="853"/>
      <c r="B233" s="833"/>
      <c r="C233" s="867"/>
      <c r="D233" s="851"/>
      <c r="E233" s="852"/>
      <c r="F233" s="981"/>
      <c r="G233" s="963"/>
      <c r="H233" s="960"/>
      <c r="I233" s="88"/>
      <c r="J233" s="960"/>
      <c r="K233" s="76"/>
      <c r="L233" s="152"/>
      <c r="M233" s="975"/>
      <c r="N233" s="960"/>
      <c r="O233" s="885"/>
      <c r="P233" s="885"/>
      <c r="Q233" s="23">
        <f t="shared" si="41"/>
        <v>0</v>
      </c>
      <c r="R233" s="66"/>
    </row>
    <row r="234" spans="1:18" ht="14.25" customHeight="1" thickBot="1">
      <c r="A234" s="859" t="s">
        <v>89</v>
      </c>
      <c r="B234" s="860"/>
      <c r="C234" s="860"/>
      <c r="D234" s="860"/>
      <c r="E234" s="861"/>
      <c r="F234" s="107">
        <f>SUM(F227:F233)</f>
        <v>0</v>
      </c>
      <c r="G234" s="114">
        <f t="shared" ref="G234:H234" si="42">SUM(G227:G233)</f>
        <v>0</v>
      </c>
      <c r="H234" s="118">
        <f t="shared" si="42"/>
        <v>0</v>
      </c>
      <c r="I234" s="133">
        <f t="shared" ref="I234:P234" si="43">SUM(I227:I233)</f>
        <v>0</v>
      </c>
      <c r="J234" s="115">
        <f>SUM(J227:J233)</f>
        <v>0</v>
      </c>
      <c r="K234" s="77">
        <f t="shared" si="43"/>
        <v>6</v>
      </c>
      <c r="L234" s="243">
        <f t="shared" si="43"/>
        <v>3</v>
      </c>
      <c r="M234" s="115">
        <f>SUM(M227:M233)</f>
        <v>0</v>
      </c>
      <c r="N234" s="115">
        <f t="shared" si="43"/>
        <v>0</v>
      </c>
      <c r="O234" s="115">
        <f t="shared" si="43"/>
        <v>0</v>
      </c>
      <c r="P234" s="115">
        <f t="shared" si="43"/>
        <v>0</v>
      </c>
      <c r="Q234" s="23">
        <f t="shared" si="41"/>
        <v>9</v>
      </c>
      <c r="R234" s="66"/>
    </row>
    <row r="235" spans="1:18" ht="13.5" customHeight="1">
      <c r="A235" s="856" t="s">
        <v>106</v>
      </c>
      <c r="B235" s="857"/>
      <c r="C235" s="857"/>
      <c r="D235" s="857"/>
      <c r="E235" s="858"/>
      <c r="F235" s="106"/>
      <c r="G235" s="97"/>
      <c r="H235" s="117"/>
      <c r="I235" s="134"/>
      <c r="J235" s="97"/>
      <c r="K235" s="97"/>
      <c r="L235" s="220"/>
      <c r="M235" s="97"/>
      <c r="N235" s="97"/>
      <c r="O235" s="97"/>
      <c r="P235" s="97"/>
      <c r="Q235" s="20"/>
      <c r="R235" s="66"/>
    </row>
    <row r="236" spans="1:18" ht="13.5" customHeight="1">
      <c r="A236" s="848">
        <v>2</v>
      </c>
      <c r="B236" s="849"/>
      <c r="C236" s="834" t="s">
        <v>210</v>
      </c>
      <c r="D236" s="835"/>
      <c r="E236" s="836"/>
      <c r="F236" s="979"/>
      <c r="G236" s="961"/>
      <c r="H236" s="958"/>
      <c r="I236" s="88">
        <v>1</v>
      </c>
      <c r="J236" s="958"/>
      <c r="K236" s="76"/>
      <c r="L236" s="152"/>
      <c r="M236" s="883"/>
      <c r="N236" s="883"/>
      <c r="O236" s="883"/>
      <c r="P236" s="883"/>
      <c r="Q236" s="23">
        <f>SUM(F236:P236)</f>
        <v>1</v>
      </c>
      <c r="R236" s="66"/>
    </row>
    <row r="237" spans="1:18" ht="13.5" customHeight="1">
      <c r="A237" s="848">
        <v>3</v>
      </c>
      <c r="B237" s="849"/>
      <c r="C237" s="834" t="s">
        <v>209</v>
      </c>
      <c r="D237" s="835"/>
      <c r="E237" s="836"/>
      <c r="F237" s="980"/>
      <c r="G237" s="962"/>
      <c r="H237" s="959"/>
      <c r="I237" s="88">
        <v>3</v>
      </c>
      <c r="J237" s="959"/>
      <c r="K237" s="76">
        <v>1</v>
      </c>
      <c r="L237" s="152"/>
      <c r="M237" s="884"/>
      <c r="N237" s="884"/>
      <c r="O237" s="884"/>
      <c r="P237" s="884"/>
      <c r="Q237" s="23">
        <f t="shared" ref="Q237:Q245" si="44">SUM(F237:P237)</f>
        <v>4</v>
      </c>
      <c r="R237" s="66"/>
    </row>
    <row r="238" spans="1:18" ht="13.5" customHeight="1">
      <c r="A238" s="848">
        <v>7</v>
      </c>
      <c r="B238" s="849"/>
      <c r="C238" s="834" t="s">
        <v>211</v>
      </c>
      <c r="D238" s="835"/>
      <c r="E238" s="836"/>
      <c r="F238" s="980"/>
      <c r="G238" s="962"/>
      <c r="H238" s="959"/>
      <c r="I238" s="88">
        <v>5</v>
      </c>
      <c r="J238" s="959"/>
      <c r="K238" s="76"/>
      <c r="L238" s="152">
        <v>1</v>
      </c>
      <c r="M238" s="884"/>
      <c r="N238" s="884"/>
      <c r="O238" s="884"/>
      <c r="P238" s="884"/>
      <c r="Q238" s="23">
        <f t="shared" si="44"/>
        <v>6</v>
      </c>
      <c r="R238" s="66"/>
    </row>
    <row r="239" spans="1:18" ht="13.5" customHeight="1">
      <c r="A239" s="848">
        <v>13</v>
      </c>
      <c r="B239" s="849"/>
      <c r="C239" s="834" t="s">
        <v>212</v>
      </c>
      <c r="D239" s="835"/>
      <c r="E239" s="836"/>
      <c r="F239" s="980"/>
      <c r="G239" s="962"/>
      <c r="H239" s="959"/>
      <c r="I239" s="88">
        <v>1</v>
      </c>
      <c r="J239" s="959"/>
      <c r="K239" s="76">
        <v>1</v>
      </c>
      <c r="L239" s="152"/>
      <c r="M239" s="884"/>
      <c r="N239" s="884"/>
      <c r="O239" s="884"/>
      <c r="P239" s="884"/>
      <c r="Q239" s="23">
        <f t="shared" si="44"/>
        <v>2</v>
      </c>
      <c r="R239" s="66"/>
    </row>
    <row r="240" spans="1:18" ht="13.5" customHeight="1">
      <c r="A240" s="848">
        <v>16</v>
      </c>
      <c r="B240" s="849"/>
      <c r="C240" s="834" t="s">
        <v>213</v>
      </c>
      <c r="D240" s="835"/>
      <c r="E240" s="836"/>
      <c r="F240" s="980"/>
      <c r="G240" s="962"/>
      <c r="H240" s="959"/>
      <c r="I240" s="88">
        <v>1</v>
      </c>
      <c r="J240" s="959"/>
      <c r="K240" s="76"/>
      <c r="L240" s="152"/>
      <c r="M240" s="884"/>
      <c r="N240" s="884"/>
      <c r="O240" s="884"/>
      <c r="P240" s="884"/>
      <c r="Q240" s="23">
        <f t="shared" si="44"/>
        <v>1</v>
      </c>
      <c r="R240" s="66"/>
    </row>
    <row r="241" spans="1:18" ht="13.5" customHeight="1">
      <c r="A241" s="853">
        <v>22</v>
      </c>
      <c r="B241" s="833"/>
      <c r="C241" s="868" t="s">
        <v>214</v>
      </c>
      <c r="D241" s="835"/>
      <c r="E241" s="836"/>
      <c r="F241" s="980"/>
      <c r="G241" s="962"/>
      <c r="H241" s="959"/>
      <c r="I241" s="88">
        <v>1</v>
      </c>
      <c r="J241" s="959"/>
      <c r="K241" s="76"/>
      <c r="L241" s="152"/>
      <c r="M241" s="884"/>
      <c r="N241" s="884"/>
      <c r="O241" s="884"/>
      <c r="P241" s="884"/>
      <c r="Q241" s="23">
        <f t="shared" si="44"/>
        <v>1</v>
      </c>
      <c r="R241" s="66"/>
    </row>
    <row r="242" spans="1:18" ht="13.5" customHeight="1">
      <c r="A242" s="853">
        <v>17</v>
      </c>
      <c r="B242" s="833"/>
      <c r="C242" s="970" t="s">
        <v>289</v>
      </c>
      <c r="D242" s="971"/>
      <c r="E242" s="972"/>
      <c r="F242" s="980"/>
      <c r="G242" s="962"/>
      <c r="H242" s="959"/>
      <c r="I242" s="88"/>
      <c r="J242" s="959"/>
      <c r="K242" s="76">
        <v>1</v>
      </c>
      <c r="L242" s="152"/>
      <c r="M242" s="884"/>
      <c r="N242" s="884"/>
      <c r="O242" s="884"/>
      <c r="P242" s="884"/>
      <c r="Q242" s="23">
        <f t="shared" si="44"/>
        <v>1</v>
      </c>
      <c r="R242" s="66"/>
    </row>
    <row r="243" spans="1:18" ht="13.5" customHeight="1">
      <c r="A243" s="853">
        <v>18</v>
      </c>
      <c r="B243" s="833"/>
      <c r="C243" s="868" t="s">
        <v>290</v>
      </c>
      <c r="D243" s="835"/>
      <c r="E243" s="836"/>
      <c r="F243" s="980"/>
      <c r="G243" s="962"/>
      <c r="H243" s="959"/>
      <c r="I243" s="88"/>
      <c r="J243" s="959"/>
      <c r="K243" s="76">
        <v>1</v>
      </c>
      <c r="L243" s="152"/>
      <c r="M243" s="884"/>
      <c r="N243" s="884"/>
      <c r="O243" s="884"/>
      <c r="P243" s="884"/>
      <c r="Q243" s="23">
        <f t="shared" si="44"/>
        <v>1</v>
      </c>
      <c r="R243" s="66"/>
    </row>
    <row r="244" spans="1:18" ht="13.5" customHeight="1">
      <c r="A244" s="853">
        <v>10</v>
      </c>
      <c r="B244" s="833"/>
      <c r="C244" s="868" t="s">
        <v>321</v>
      </c>
      <c r="D244" s="835"/>
      <c r="E244" s="836"/>
      <c r="F244" s="981"/>
      <c r="G244" s="963"/>
      <c r="H244" s="960"/>
      <c r="I244" s="180"/>
      <c r="J244" s="960"/>
      <c r="K244" s="142"/>
      <c r="L244" s="244">
        <v>1</v>
      </c>
      <c r="M244" s="885"/>
      <c r="N244" s="885"/>
      <c r="O244" s="885"/>
      <c r="P244" s="885"/>
      <c r="Q244" s="23"/>
      <c r="R244" s="66"/>
    </row>
    <row r="245" spans="1:18" ht="14.25" customHeight="1" thickBot="1">
      <c r="A245" s="859" t="s">
        <v>89</v>
      </c>
      <c r="B245" s="860"/>
      <c r="C245" s="860"/>
      <c r="D245" s="860"/>
      <c r="E245" s="861"/>
      <c r="F245" s="107">
        <f t="shared" ref="F245:P245" si="45">SUM(F236:F243)</f>
        <v>0</v>
      </c>
      <c r="G245" s="114">
        <f t="shared" ref="G245:H245" si="46">SUM(G236:G243)</f>
        <v>0</v>
      </c>
      <c r="H245" s="118">
        <f t="shared" si="46"/>
        <v>0</v>
      </c>
      <c r="I245" s="133">
        <f t="shared" si="45"/>
        <v>12</v>
      </c>
      <c r="J245" s="115">
        <f t="shared" ref="J245" si="47">SUM(J236:J243)</f>
        <v>0</v>
      </c>
      <c r="K245" s="77">
        <f>SUM(K236:K243)</f>
        <v>4</v>
      </c>
      <c r="L245" s="243">
        <f>SUM(L236:L244)</f>
        <v>2</v>
      </c>
      <c r="M245" s="115">
        <f t="shared" si="45"/>
        <v>0</v>
      </c>
      <c r="N245" s="115">
        <f t="shared" si="45"/>
        <v>0</v>
      </c>
      <c r="O245" s="115">
        <f t="shared" si="45"/>
        <v>0</v>
      </c>
      <c r="P245" s="115">
        <f t="shared" si="45"/>
        <v>0</v>
      </c>
      <c r="Q245" s="23">
        <f t="shared" si="44"/>
        <v>18</v>
      </c>
      <c r="R245" s="66"/>
    </row>
    <row r="246" spans="1:18" ht="13.5" customHeight="1">
      <c r="A246" s="856" t="s">
        <v>10</v>
      </c>
      <c r="B246" s="857"/>
      <c r="C246" s="857"/>
      <c r="D246" s="857"/>
      <c r="E246" s="858"/>
      <c r="F246" s="106"/>
      <c r="G246" s="97"/>
      <c r="H246" s="117"/>
      <c r="I246" s="134"/>
      <c r="J246" s="97"/>
      <c r="K246" s="97"/>
      <c r="L246" s="220"/>
      <c r="M246" s="97"/>
      <c r="N246" s="97"/>
      <c r="O246" s="97"/>
      <c r="P246" s="97"/>
      <c r="Q246" s="20"/>
      <c r="R246" s="66"/>
    </row>
    <row r="247" spans="1:18" ht="13.5" customHeight="1">
      <c r="A247" s="848"/>
      <c r="B247" s="849"/>
      <c r="C247" s="850"/>
      <c r="D247" s="851"/>
      <c r="E247" s="852"/>
      <c r="F247" s="976"/>
      <c r="G247" s="964"/>
      <c r="H247" s="967"/>
      <c r="I247" s="88"/>
      <c r="J247" s="967"/>
      <c r="K247" s="76"/>
      <c r="L247" s="152"/>
      <c r="M247" s="877"/>
      <c r="N247" s="877"/>
      <c r="O247" s="877"/>
      <c r="P247" s="877"/>
      <c r="Q247" s="23">
        <f>SUM(F247:P247)</f>
        <v>0</v>
      </c>
      <c r="R247" s="66"/>
    </row>
    <row r="248" spans="1:18" ht="13.5" customHeight="1">
      <c r="A248" s="848"/>
      <c r="B248" s="849"/>
      <c r="C248" s="850"/>
      <c r="D248" s="851"/>
      <c r="E248" s="852"/>
      <c r="F248" s="977"/>
      <c r="G248" s="965"/>
      <c r="H248" s="968"/>
      <c r="I248" s="88"/>
      <c r="J248" s="968"/>
      <c r="K248" s="76"/>
      <c r="L248" s="152"/>
      <c r="M248" s="878"/>
      <c r="N248" s="878"/>
      <c r="O248" s="878"/>
      <c r="P248" s="878"/>
      <c r="Q248" s="23">
        <f t="shared" ref="Q248:Q251" si="48">SUM(F248:P248)</f>
        <v>0</v>
      </c>
      <c r="R248" s="66"/>
    </row>
    <row r="249" spans="1:18" ht="13.5" customHeight="1">
      <c r="A249" s="848"/>
      <c r="B249" s="849"/>
      <c r="C249" s="850"/>
      <c r="D249" s="851"/>
      <c r="E249" s="852"/>
      <c r="F249" s="977"/>
      <c r="G249" s="965"/>
      <c r="H249" s="968"/>
      <c r="I249" s="88"/>
      <c r="J249" s="968"/>
      <c r="K249" s="76"/>
      <c r="L249" s="152"/>
      <c r="M249" s="878"/>
      <c r="N249" s="878"/>
      <c r="O249" s="878"/>
      <c r="P249" s="878"/>
      <c r="Q249" s="23">
        <f t="shared" si="48"/>
        <v>0</v>
      </c>
      <c r="R249" s="66"/>
    </row>
    <row r="250" spans="1:18" ht="13.5" customHeight="1">
      <c r="A250" s="853"/>
      <c r="B250" s="833"/>
      <c r="C250" s="850"/>
      <c r="D250" s="851"/>
      <c r="E250" s="852"/>
      <c r="F250" s="977"/>
      <c r="G250" s="965"/>
      <c r="H250" s="968"/>
      <c r="I250" s="88"/>
      <c r="J250" s="968"/>
      <c r="K250" s="76"/>
      <c r="L250" s="152"/>
      <c r="M250" s="878"/>
      <c r="N250" s="878"/>
      <c r="O250" s="878"/>
      <c r="P250" s="878"/>
      <c r="Q250" s="23">
        <f t="shared" si="48"/>
        <v>0</v>
      </c>
      <c r="R250" s="66"/>
    </row>
    <row r="251" spans="1:18" ht="13.5" customHeight="1">
      <c r="A251" s="853"/>
      <c r="B251" s="833"/>
      <c r="C251" s="850"/>
      <c r="D251" s="851"/>
      <c r="E251" s="852"/>
      <c r="F251" s="977"/>
      <c r="G251" s="965"/>
      <c r="H251" s="968"/>
      <c r="I251" s="88"/>
      <c r="J251" s="968"/>
      <c r="K251" s="76"/>
      <c r="L251" s="152"/>
      <c r="M251" s="878"/>
      <c r="N251" s="878"/>
      <c r="O251" s="878"/>
      <c r="P251" s="878"/>
      <c r="Q251" s="23">
        <f t="shared" si="48"/>
        <v>0</v>
      </c>
      <c r="R251" s="66"/>
    </row>
    <row r="252" spans="1:18" ht="13.5" customHeight="1">
      <c r="A252" s="853"/>
      <c r="B252" s="833"/>
      <c r="C252" s="867"/>
      <c r="D252" s="851"/>
      <c r="E252" s="852"/>
      <c r="F252" s="978"/>
      <c r="G252" s="966"/>
      <c r="H252" s="969"/>
      <c r="I252" s="88"/>
      <c r="J252" s="969"/>
      <c r="K252" s="76"/>
      <c r="L252" s="152"/>
      <c r="M252" s="879"/>
      <c r="N252" s="879"/>
      <c r="O252" s="879"/>
      <c r="P252" s="879"/>
      <c r="Q252" s="23">
        <f>SUM(F252:P252)</f>
        <v>0</v>
      </c>
      <c r="R252" s="66"/>
    </row>
    <row r="253" spans="1:18" ht="14.25" customHeight="1" thickBot="1">
      <c r="A253" s="845" t="s">
        <v>89</v>
      </c>
      <c r="B253" s="846"/>
      <c r="C253" s="846"/>
      <c r="D253" s="846"/>
      <c r="E253" s="847"/>
      <c r="F253" s="104">
        <f t="shared" ref="F253:L253" si="49">SUM(F247:F252)</f>
        <v>0</v>
      </c>
      <c r="G253" s="82">
        <f t="shared" si="49"/>
        <v>0</v>
      </c>
      <c r="H253" s="82">
        <f t="shared" si="49"/>
        <v>0</v>
      </c>
      <c r="I253" s="82">
        <f t="shared" si="49"/>
        <v>0</v>
      </c>
      <c r="J253" s="82">
        <f t="shared" si="49"/>
        <v>0</v>
      </c>
      <c r="K253" s="82">
        <f t="shared" si="49"/>
        <v>0</v>
      </c>
      <c r="L253" s="245">
        <f t="shared" si="49"/>
        <v>0</v>
      </c>
      <c r="M253" s="82">
        <f>SUM(M247:M252)</f>
        <v>0</v>
      </c>
      <c r="N253" s="82">
        <f t="shared" ref="N253:P253" si="50">SUM(N247:N252)</f>
        <v>0</v>
      </c>
      <c r="O253" s="82">
        <f t="shared" si="50"/>
        <v>0</v>
      </c>
      <c r="P253" s="82">
        <f t="shared" si="50"/>
        <v>0</v>
      </c>
      <c r="Q253" s="27">
        <f t="shared" ref="Q253" si="51">SUM(F253:P253)</f>
        <v>0</v>
      </c>
      <c r="R253" s="66"/>
    </row>
    <row r="254" spans="1:18" s="73" customFormat="1" ht="13.5" customHeight="1">
      <c r="A254" s="158"/>
      <c r="B254" s="158"/>
      <c r="C254" s="158"/>
      <c r="D254" s="158"/>
      <c r="E254" s="158"/>
      <c r="F254" s="29"/>
      <c r="G254" s="29"/>
      <c r="H254" s="29"/>
      <c r="I254" s="29"/>
      <c r="J254" s="29"/>
      <c r="K254" s="35"/>
      <c r="L254" s="257"/>
      <c r="M254" s="35"/>
      <c r="N254" s="35"/>
      <c r="O254" s="35"/>
      <c r="P254" s="29"/>
      <c r="Q254" s="29"/>
      <c r="R254" s="66"/>
    </row>
    <row r="255" spans="1:18" s="73" customFormat="1" ht="13.5" customHeight="1">
      <c r="A255" s="158"/>
      <c r="B255" s="158"/>
      <c r="C255" s="158"/>
      <c r="D255" s="158"/>
      <c r="E255" s="158"/>
      <c r="F255" s="29"/>
      <c r="G255" s="29"/>
      <c r="H255" s="29"/>
      <c r="I255" s="29"/>
      <c r="J255" s="29"/>
      <c r="K255" s="35"/>
      <c r="L255" s="257"/>
      <c r="M255" s="35"/>
      <c r="N255" s="35"/>
      <c r="O255" s="35"/>
      <c r="P255" s="29"/>
      <c r="Q255" s="29"/>
      <c r="R255" s="66"/>
    </row>
    <row r="256" spans="1:18" s="73" customFormat="1" ht="13.5" customHeight="1">
      <c r="A256" s="158"/>
      <c r="B256" s="158"/>
      <c r="C256" s="158"/>
      <c r="D256" s="158"/>
      <c r="E256" s="158"/>
      <c r="F256" s="29"/>
      <c r="G256" s="29"/>
      <c r="H256" s="29"/>
      <c r="I256" s="29"/>
      <c r="J256" s="29"/>
      <c r="K256" s="35"/>
      <c r="L256" s="257"/>
      <c r="M256" s="35"/>
      <c r="N256" s="35"/>
      <c r="O256" s="35"/>
      <c r="P256" s="29"/>
      <c r="Q256" s="29"/>
      <c r="R256" s="66"/>
    </row>
    <row r="257" spans="1:18" s="73" customFormat="1" ht="13.5" customHeight="1">
      <c r="A257" s="158"/>
      <c r="B257" s="158"/>
      <c r="C257" s="158"/>
      <c r="D257" s="158"/>
      <c r="E257" s="158"/>
      <c r="F257" s="29"/>
      <c r="G257" s="29"/>
      <c r="H257" s="29"/>
      <c r="I257" s="29"/>
      <c r="J257" s="29"/>
      <c r="K257" s="35"/>
      <c r="L257" s="257"/>
      <c r="M257" s="35"/>
      <c r="N257" s="35"/>
      <c r="O257" s="35"/>
      <c r="P257" s="29"/>
      <c r="Q257" s="29"/>
      <c r="R257" s="66"/>
    </row>
    <row r="258" spans="1:18" s="73" customFormat="1" ht="13.5" customHeight="1">
      <c r="A258" s="158"/>
      <c r="B258" s="158"/>
      <c r="C258" s="158"/>
      <c r="D258" s="158"/>
      <c r="E258" s="158"/>
      <c r="F258" s="29"/>
      <c r="G258" s="29"/>
      <c r="H258" s="29"/>
      <c r="I258" s="29"/>
      <c r="J258" s="29"/>
      <c r="K258" s="35"/>
      <c r="L258" s="257"/>
      <c r="M258" s="35"/>
      <c r="N258" s="35"/>
      <c r="O258" s="35"/>
      <c r="P258" s="29"/>
      <c r="Q258" s="29"/>
      <c r="R258" s="66"/>
    </row>
    <row r="259" spans="1:18" s="73" customFormat="1" ht="13.5" customHeight="1">
      <c r="A259" s="158"/>
      <c r="B259" s="158"/>
      <c r="C259" s="158"/>
      <c r="D259" s="158"/>
      <c r="E259" s="158"/>
      <c r="F259" s="29"/>
      <c r="G259" s="29"/>
      <c r="H259" s="29"/>
      <c r="I259" s="29"/>
      <c r="J259" s="29"/>
      <c r="K259" s="35"/>
      <c r="L259" s="257"/>
      <c r="M259" s="35"/>
      <c r="N259" s="35"/>
      <c r="O259" s="35"/>
      <c r="P259" s="29"/>
      <c r="Q259" s="29"/>
      <c r="R259" s="66"/>
    </row>
    <row r="260" spans="1:18" s="73" customFormat="1" ht="13.5" customHeight="1">
      <c r="A260" s="158"/>
      <c r="B260" s="158"/>
      <c r="C260" s="158"/>
      <c r="D260" s="158"/>
      <c r="E260" s="158"/>
      <c r="F260" s="29"/>
      <c r="G260" s="29"/>
      <c r="H260" s="29"/>
      <c r="I260" s="29"/>
      <c r="J260" s="29"/>
      <c r="K260" s="35"/>
      <c r="L260" s="257"/>
      <c r="M260" s="35"/>
      <c r="N260" s="35"/>
      <c r="O260" s="35"/>
      <c r="P260" s="29"/>
      <c r="Q260" s="29"/>
      <c r="R260" s="66"/>
    </row>
    <row r="261" spans="1:18" s="73" customFormat="1" ht="13.5" customHeight="1">
      <c r="A261" s="158"/>
      <c r="B261" s="158"/>
      <c r="C261" s="158"/>
      <c r="D261" s="158"/>
      <c r="E261" s="158"/>
      <c r="F261" s="29"/>
      <c r="G261" s="29"/>
      <c r="H261" s="29"/>
      <c r="I261" s="29"/>
      <c r="J261" s="29"/>
      <c r="K261" s="35"/>
      <c r="L261" s="257"/>
      <c r="M261" s="35"/>
      <c r="N261" s="35"/>
      <c r="O261" s="35"/>
      <c r="P261" s="29"/>
      <c r="Q261" s="29"/>
      <c r="R261" s="66"/>
    </row>
    <row r="262" spans="1:18" s="73" customFormat="1" ht="13.5" customHeight="1">
      <c r="A262" s="158"/>
      <c r="B262" s="158"/>
      <c r="C262" s="158"/>
      <c r="D262" s="158"/>
      <c r="E262" s="158"/>
      <c r="F262" s="29"/>
      <c r="G262" s="29"/>
      <c r="H262" s="29"/>
      <c r="I262" s="29"/>
      <c r="J262" s="29"/>
      <c r="K262" s="35"/>
      <c r="L262" s="257"/>
      <c r="M262" s="35"/>
      <c r="N262" s="35"/>
      <c r="O262" s="35"/>
      <c r="P262" s="29"/>
      <c r="Q262" s="29"/>
      <c r="R262" s="66"/>
    </row>
    <row r="263" spans="1:18" s="73" customFormat="1" ht="13.5" customHeight="1">
      <c r="A263" s="158"/>
      <c r="B263" s="158"/>
      <c r="C263" s="158"/>
      <c r="D263" s="158"/>
      <c r="E263" s="158"/>
      <c r="F263" s="29"/>
      <c r="G263" s="29"/>
      <c r="H263" s="29"/>
      <c r="I263" s="29"/>
      <c r="J263" s="29"/>
      <c r="K263" s="35"/>
      <c r="L263" s="257"/>
      <c r="M263" s="35"/>
      <c r="N263" s="35"/>
      <c r="O263" s="35"/>
      <c r="P263" s="29"/>
      <c r="Q263" s="29"/>
      <c r="R263" s="66"/>
    </row>
    <row r="264" spans="1:18" s="73" customFormat="1" ht="13.5" customHeight="1">
      <c r="A264" s="158"/>
      <c r="B264" s="158"/>
      <c r="C264" s="158"/>
      <c r="D264" s="158"/>
      <c r="E264" s="158"/>
      <c r="F264" s="29"/>
      <c r="G264" s="29"/>
      <c r="H264" s="29"/>
      <c r="I264" s="29"/>
      <c r="J264" s="29"/>
      <c r="K264" s="35"/>
      <c r="L264" s="257"/>
      <c r="M264" s="35"/>
      <c r="N264" s="35"/>
      <c r="O264" s="35"/>
      <c r="P264" s="29"/>
      <c r="Q264" s="29"/>
      <c r="R264" s="66"/>
    </row>
    <row r="265" spans="1:18" s="73" customFormat="1" ht="13.5" customHeight="1">
      <c r="A265" s="158"/>
      <c r="B265" s="158"/>
      <c r="C265" s="158"/>
      <c r="D265" s="158"/>
      <c r="E265" s="158"/>
      <c r="F265" s="29"/>
      <c r="G265" s="29"/>
      <c r="H265" s="29"/>
      <c r="I265" s="29"/>
      <c r="J265" s="29"/>
      <c r="K265" s="35"/>
      <c r="L265" s="257"/>
      <c r="M265" s="35"/>
      <c r="N265" s="35"/>
      <c r="O265" s="35"/>
      <c r="P265" s="29"/>
      <c r="Q265" s="29"/>
      <c r="R265" s="66"/>
    </row>
    <row r="266" spans="1:18" s="73" customFormat="1" ht="13.5" customHeight="1">
      <c r="A266" s="158"/>
      <c r="B266" s="158"/>
      <c r="C266" s="158"/>
      <c r="D266" s="158"/>
      <c r="E266" s="158"/>
      <c r="F266" s="29"/>
      <c r="G266" s="29"/>
      <c r="H266" s="29"/>
      <c r="I266" s="29"/>
      <c r="J266" s="29"/>
      <c r="K266" s="35"/>
      <c r="L266" s="257"/>
      <c r="M266" s="35"/>
      <c r="N266" s="35"/>
      <c r="O266" s="35"/>
      <c r="P266" s="29"/>
      <c r="Q266" s="29"/>
      <c r="R266" s="66"/>
    </row>
    <row r="267" spans="1:18" s="73" customFormat="1" ht="13.5" customHeight="1">
      <c r="A267" s="158"/>
      <c r="B267" s="158"/>
      <c r="C267" s="158"/>
      <c r="D267" s="158"/>
      <c r="E267" s="158"/>
      <c r="F267" s="29"/>
      <c r="G267" s="29"/>
      <c r="H267" s="29"/>
      <c r="I267" s="29"/>
      <c r="J267" s="29"/>
      <c r="K267" s="35"/>
      <c r="L267" s="257"/>
      <c r="M267" s="35"/>
      <c r="N267" s="35"/>
      <c r="O267" s="35"/>
      <c r="P267" s="29"/>
      <c r="Q267" s="29"/>
      <c r="R267" s="66"/>
    </row>
  </sheetData>
  <mergeCells count="413">
    <mergeCell ref="C244:E244"/>
    <mergeCell ref="C232:E232"/>
    <mergeCell ref="A232:B232"/>
    <mergeCell ref="F236:F244"/>
    <mergeCell ref="G236:G244"/>
    <mergeCell ref="H236:H244"/>
    <mergeCell ref="J236:J244"/>
    <mergeCell ref="M236:M244"/>
    <mergeCell ref="C241:E241"/>
    <mergeCell ref="A236:B236"/>
    <mergeCell ref="C236:E236"/>
    <mergeCell ref="A237:B237"/>
    <mergeCell ref="C237:E237"/>
    <mergeCell ref="A238:B238"/>
    <mergeCell ref="A241:B241"/>
    <mergeCell ref="O236:O244"/>
    <mergeCell ref="P236:P244"/>
    <mergeCell ref="A242:B242"/>
    <mergeCell ref="C242:E242"/>
    <mergeCell ref="O227:O233"/>
    <mergeCell ref="O247:O252"/>
    <mergeCell ref="P227:P233"/>
    <mergeCell ref="P247:P252"/>
    <mergeCell ref="M227:M233"/>
    <mergeCell ref="F247:F252"/>
    <mergeCell ref="F227:F233"/>
    <mergeCell ref="C238:E238"/>
    <mergeCell ref="A231:B231"/>
    <mergeCell ref="C231:E231"/>
    <mergeCell ref="A233:B233"/>
    <mergeCell ref="C233:E233"/>
    <mergeCell ref="A234:E234"/>
    <mergeCell ref="A235:E235"/>
    <mergeCell ref="A228:B228"/>
    <mergeCell ref="C228:E228"/>
    <mergeCell ref="A229:B229"/>
    <mergeCell ref="C229:E229"/>
    <mergeCell ref="A230:B230"/>
    <mergeCell ref="A244:B244"/>
    <mergeCell ref="M247:M252"/>
    <mergeCell ref="N227:N233"/>
    <mergeCell ref="N247:N252"/>
    <mergeCell ref="G227:G233"/>
    <mergeCell ref="G247:G252"/>
    <mergeCell ref="H227:H233"/>
    <mergeCell ref="H247:H252"/>
    <mergeCell ref="J227:J233"/>
    <mergeCell ref="J247:J252"/>
    <mergeCell ref="N236:N244"/>
    <mergeCell ref="A1:Q3"/>
    <mergeCell ref="F7:Q8"/>
    <mergeCell ref="A11:E11"/>
    <mergeCell ref="A12:B12"/>
    <mergeCell ref="C12:E12"/>
    <mergeCell ref="A9:E9"/>
    <mergeCell ref="A7:E8"/>
    <mergeCell ref="A95:E96"/>
    <mergeCell ref="H21:H25"/>
    <mergeCell ref="M12:M17"/>
    <mergeCell ref="N28:N33"/>
    <mergeCell ref="I36:I42"/>
    <mergeCell ref="L48:L53"/>
    <mergeCell ref="O56:O59"/>
    <mergeCell ref="K63:K69"/>
    <mergeCell ref="J74:J79"/>
    <mergeCell ref="G82:G87"/>
    <mergeCell ref="A16:B16"/>
    <mergeCell ref="C16:E16"/>
    <mergeCell ref="A17:B17"/>
    <mergeCell ref="A13:B13"/>
    <mergeCell ref="C13:E13"/>
    <mergeCell ref="A14:B14"/>
    <mergeCell ref="C14:E14"/>
    <mergeCell ref="A15:B15"/>
    <mergeCell ref="C15:E15"/>
    <mergeCell ref="A185:E185"/>
    <mergeCell ref="A222:E223"/>
    <mergeCell ref="A224:E224"/>
    <mergeCell ref="A21:B21"/>
    <mergeCell ref="C21:E21"/>
    <mergeCell ref="A22:B22"/>
    <mergeCell ref="C22:E22"/>
    <mergeCell ref="A23:B23"/>
    <mergeCell ref="C23:E23"/>
    <mergeCell ref="C17:E17"/>
    <mergeCell ref="A19:E19"/>
    <mergeCell ref="A20:E20"/>
    <mergeCell ref="A26:E26"/>
    <mergeCell ref="A27:E27"/>
    <mergeCell ref="A28:B28"/>
    <mergeCell ref="C28:E28"/>
    <mergeCell ref="A29:B29"/>
    <mergeCell ref="C29:E29"/>
    <mergeCell ref="A24:B24"/>
    <mergeCell ref="C24:E24"/>
    <mergeCell ref="A25:B25"/>
    <mergeCell ref="C25:E25"/>
    <mergeCell ref="A33:B33"/>
    <mergeCell ref="C33:E33"/>
    <mergeCell ref="A34:E34"/>
    <mergeCell ref="A35:E35"/>
    <mergeCell ref="A36:B36"/>
    <mergeCell ref="C36:E36"/>
    <mergeCell ref="A39:B39"/>
    <mergeCell ref="C39:E39"/>
    <mergeCell ref="A30:B30"/>
    <mergeCell ref="C30:E30"/>
    <mergeCell ref="A31:B31"/>
    <mergeCell ref="C31:E31"/>
    <mergeCell ref="A32:B32"/>
    <mergeCell ref="C32:E32"/>
    <mergeCell ref="A37:B37"/>
    <mergeCell ref="C37:E37"/>
    <mergeCell ref="A38:B38"/>
    <mergeCell ref="A40:B40"/>
    <mergeCell ref="C40:E40"/>
    <mergeCell ref="A43:B43"/>
    <mergeCell ref="A44:B44"/>
    <mergeCell ref="C43:E43"/>
    <mergeCell ref="C44:E44"/>
    <mergeCell ref="A48:B48"/>
    <mergeCell ref="C48:E48"/>
    <mergeCell ref="A49:B49"/>
    <mergeCell ref="C49:E49"/>
    <mergeCell ref="A50:B50"/>
    <mergeCell ref="C50:E50"/>
    <mergeCell ref="A41:B41"/>
    <mergeCell ref="C41:E41"/>
    <mergeCell ref="A42:B42"/>
    <mergeCell ref="C42:E42"/>
    <mergeCell ref="A46:E46"/>
    <mergeCell ref="A47:E47"/>
    <mergeCell ref="A54:E54"/>
    <mergeCell ref="A55:E55"/>
    <mergeCell ref="A56:B56"/>
    <mergeCell ref="C56:E56"/>
    <mergeCell ref="A57:B57"/>
    <mergeCell ref="C57:E57"/>
    <mergeCell ref="A51:B51"/>
    <mergeCell ref="C51:E51"/>
    <mergeCell ref="A52:B52"/>
    <mergeCell ref="C52:E52"/>
    <mergeCell ref="A53:B53"/>
    <mergeCell ref="C53:E53"/>
    <mergeCell ref="A59:B59"/>
    <mergeCell ref="C59:E59"/>
    <mergeCell ref="A60:E60"/>
    <mergeCell ref="A61:E61"/>
    <mergeCell ref="A68:B68"/>
    <mergeCell ref="C68:E68"/>
    <mergeCell ref="A58:B58"/>
    <mergeCell ref="C58:E58"/>
    <mergeCell ref="A66:B66"/>
    <mergeCell ref="C66:E66"/>
    <mergeCell ref="A63:B63"/>
    <mergeCell ref="C63:E63"/>
    <mergeCell ref="A72:E72"/>
    <mergeCell ref="A73:E73"/>
    <mergeCell ref="A69:B69"/>
    <mergeCell ref="C69:E69"/>
    <mergeCell ref="A71:B71"/>
    <mergeCell ref="C71:E71"/>
    <mergeCell ref="A67:B67"/>
    <mergeCell ref="C67:E67"/>
    <mergeCell ref="A64:B64"/>
    <mergeCell ref="C64:E64"/>
    <mergeCell ref="A65:B65"/>
    <mergeCell ref="A70:B70"/>
    <mergeCell ref="C65:E65"/>
    <mergeCell ref="C70:E70"/>
    <mergeCell ref="A77:B77"/>
    <mergeCell ref="C77:E77"/>
    <mergeCell ref="A78:B78"/>
    <mergeCell ref="C78:E78"/>
    <mergeCell ref="A79:B79"/>
    <mergeCell ref="C79:E79"/>
    <mergeCell ref="A74:B74"/>
    <mergeCell ref="C74:E74"/>
    <mergeCell ref="A75:B75"/>
    <mergeCell ref="C75:E75"/>
    <mergeCell ref="A76:B76"/>
    <mergeCell ref="C76:E76"/>
    <mergeCell ref="A84:B84"/>
    <mergeCell ref="C84:E84"/>
    <mergeCell ref="A85:B85"/>
    <mergeCell ref="C85:E85"/>
    <mergeCell ref="A86:B86"/>
    <mergeCell ref="C86:E86"/>
    <mergeCell ref="F95:Q96"/>
    <mergeCell ref="A80:E80"/>
    <mergeCell ref="A81:E81"/>
    <mergeCell ref="A82:B82"/>
    <mergeCell ref="C82:E82"/>
    <mergeCell ref="A83:B83"/>
    <mergeCell ref="C83:E83"/>
    <mergeCell ref="A99:E99"/>
    <mergeCell ref="A100:B100"/>
    <mergeCell ref="C100:E100"/>
    <mergeCell ref="A101:B101"/>
    <mergeCell ref="C101:E101"/>
    <mergeCell ref="A102:B102"/>
    <mergeCell ref="C102:E102"/>
    <mergeCell ref="A87:B87"/>
    <mergeCell ref="C87:E87"/>
    <mergeCell ref="A88:E88"/>
    <mergeCell ref="A97:E97"/>
    <mergeCell ref="A98:E98"/>
    <mergeCell ref="A89:Q91"/>
    <mergeCell ref="A106:E106"/>
    <mergeCell ref="A107:E107"/>
    <mergeCell ref="A108:B108"/>
    <mergeCell ref="C108:E108"/>
    <mergeCell ref="A109:B109"/>
    <mergeCell ref="C109:E109"/>
    <mergeCell ref="A103:B103"/>
    <mergeCell ref="C103:E103"/>
    <mergeCell ref="A104:B104"/>
    <mergeCell ref="C104:E104"/>
    <mergeCell ref="A105:B105"/>
    <mergeCell ref="C105:E105"/>
    <mergeCell ref="A113:B113"/>
    <mergeCell ref="C113:E113"/>
    <mergeCell ref="A114:E114"/>
    <mergeCell ref="A115:E115"/>
    <mergeCell ref="A116:B116"/>
    <mergeCell ref="C116:E116"/>
    <mergeCell ref="A110:B110"/>
    <mergeCell ref="C110:E110"/>
    <mergeCell ref="A111:B111"/>
    <mergeCell ref="C111:E111"/>
    <mergeCell ref="A112:B112"/>
    <mergeCell ref="C112:E112"/>
    <mergeCell ref="A120:B120"/>
    <mergeCell ref="C120:E120"/>
    <mergeCell ref="A121:B121"/>
    <mergeCell ref="C121:E121"/>
    <mergeCell ref="A122:B122"/>
    <mergeCell ref="C122:E122"/>
    <mergeCell ref="A117:B117"/>
    <mergeCell ref="C117:E117"/>
    <mergeCell ref="A118:B118"/>
    <mergeCell ref="C118:E118"/>
    <mergeCell ref="A119:B119"/>
    <mergeCell ref="C119:E119"/>
    <mergeCell ref="A127:B127"/>
    <mergeCell ref="C127:E127"/>
    <mergeCell ref="A128:B128"/>
    <mergeCell ref="C128:E128"/>
    <mergeCell ref="A129:B129"/>
    <mergeCell ref="C129:E129"/>
    <mergeCell ref="A123:E123"/>
    <mergeCell ref="A124:E124"/>
    <mergeCell ref="A125:B125"/>
    <mergeCell ref="C125:E125"/>
    <mergeCell ref="A126:B126"/>
    <mergeCell ref="C126:E126"/>
    <mergeCell ref="A133:E133"/>
    <mergeCell ref="A134:E134"/>
    <mergeCell ref="A135:B135"/>
    <mergeCell ref="C135:E135"/>
    <mergeCell ref="A136:B136"/>
    <mergeCell ref="C136:E136"/>
    <mergeCell ref="A130:B130"/>
    <mergeCell ref="C130:E130"/>
    <mergeCell ref="A131:B131"/>
    <mergeCell ref="C131:E131"/>
    <mergeCell ref="A132:B132"/>
    <mergeCell ref="C132:E132"/>
    <mergeCell ref="C144:E144"/>
    <mergeCell ref="A146:B146"/>
    <mergeCell ref="A145:B145"/>
    <mergeCell ref="C145:E145"/>
    <mergeCell ref="C146:E146"/>
    <mergeCell ref="A137:B137"/>
    <mergeCell ref="C137:E137"/>
    <mergeCell ref="A138:B138"/>
    <mergeCell ref="C138:E138"/>
    <mergeCell ref="A139:B139"/>
    <mergeCell ref="C139:E139"/>
    <mergeCell ref="A187:E187"/>
    <mergeCell ref="A188:B188"/>
    <mergeCell ref="C188:E188"/>
    <mergeCell ref="A189:B189"/>
    <mergeCell ref="C189:E189"/>
    <mergeCell ref="A190:B190"/>
    <mergeCell ref="C190:E190"/>
    <mergeCell ref="A183:E184"/>
    <mergeCell ref="A152:B152"/>
    <mergeCell ref="A155:B155"/>
    <mergeCell ref="C155:E155"/>
    <mergeCell ref="A156:E156"/>
    <mergeCell ref="A177:Q179"/>
    <mergeCell ref="F183:Q184"/>
    <mergeCell ref="G188:G194"/>
    <mergeCell ref="H188:H194"/>
    <mergeCell ref="I188:I194"/>
    <mergeCell ref="K188:K194"/>
    <mergeCell ref="L188:L194"/>
    <mergeCell ref="N188:N194"/>
    <mergeCell ref="C194:E194"/>
    <mergeCell ref="A203:B203"/>
    <mergeCell ref="N208:N213"/>
    <mergeCell ref="C203:E203"/>
    <mergeCell ref="A204:B204"/>
    <mergeCell ref="C204:E204"/>
    <mergeCell ref="A199:B199"/>
    <mergeCell ref="C199:E199"/>
    <mergeCell ref="A200:B200"/>
    <mergeCell ref="C200:E200"/>
    <mergeCell ref="A201:B201"/>
    <mergeCell ref="C201:E201"/>
    <mergeCell ref="A202:B202"/>
    <mergeCell ref="C202:E202"/>
    <mergeCell ref="A212:B212"/>
    <mergeCell ref="C212:E212"/>
    <mergeCell ref="A213:B213"/>
    <mergeCell ref="C213:E213"/>
    <mergeCell ref="A194:B194"/>
    <mergeCell ref="A226:E226"/>
    <mergeCell ref="A227:B227"/>
    <mergeCell ref="C227:E227"/>
    <mergeCell ref="A205:B205"/>
    <mergeCell ref="C205:E205"/>
    <mergeCell ref="A206:E206"/>
    <mergeCell ref="A207:E207"/>
    <mergeCell ref="A208:B208"/>
    <mergeCell ref="C208:E208"/>
    <mergeCell ref="A225:E225"/>
    <mergeCell ref="A216:Q218"/>
    <mergeCell ref="F222:Q223"/>
    <mergeCell ref="G197:G205"/>
    <mergeCell ref="H197:H205"/>
    <mergeCell ref="I197:I205"/>
    <mergeCell ref="K197:K205"/>
    <mergeCell ref="L197:L205"/>
    <mergeCell ref="N197:N205"/>
    <mergeCell ref="G208:G213"/>
    <mergeCell ref="H208:H213"/>
    <mergeCell ref="I208:I213"/>
    <mergeCell ref="K208:K213"/>
    <mergeCell ref="L208:L213"/>
    <mergeCell ref="C193:E193"/>
    <mergeCell ref="C230:E230"/>
    <mergeCell ref="A10:E10"/>
    <mergeCell ref="A251:B251"/>
    <mergeCell ref="C251:E251"/>
    <mergeCell ref="A252:B252"/>
    <mergeCell ref="C252:E252"/>
    <mergeCell ref="A253:E253"/>
    <mergeCell ref="A248:B248"/>
    <mergeCell ref="C248:E248"/>
    <mergeCell ref="A249:B249"/>
    <mergeCell ref="C249:E249"/>
    <mergeCell ref="A250:B250"/>
    <mergeCell ref="C250:E250"/>
    <mergeCell ref="A243:B243"/>
    <mergeCell ref="C243:E243"/>
    <mergeCell ref="A245:E245"/>
    <mergeCell ref="A246:E246"/>
    <mergeCell ref="A247:B247"/>
    <mergeCell ref="C247:E247"/>
    <mergeCell ref="A239:B239"/>
    <mergeCell ref="C239:E239"/>
    <mergeCell ref="A240:B240"/>
    <mergeCell ref="C240:E240"/>
    <mergeCell ref="A214:E214"/>
    <mergeCell ref="A209:B209"/>
    <mergeCell ref="C209:E209"/>
    <mergeCell ref="A210:B210"/>
    <mergeCell ref="C210:E210"/>
    <mergeCell ref="A211:B211"/>
    <mergeCell ref="C211:E211"/>
    <mergeCell ref="A18:B18"/>
    <mergeCell ref="A45:B45"/>
    <mergeCell ref="C45:E45"/>
    <mergeCell ref="C38:E38"/>
    <mergeCell ref="A62:B62"/>
    <mergeCell ref="C62:E62"/>
    <mergeCell ref="A196:E196"/>
    <mergeCell ref="A197:B197"/>
    <mergeCell ref="C197:E197"/>
    <mergeCell ref="A198:B198"/>
    <mergeCell ref="C198:E198"/>
    <mergeCell ref="A195:E195"/>
    <mergeCell ref="A191:B191"/>
    <mergeCell ref="C191:E191"/>
    <mergeCell ref="A192:B192"/>
    <mergeCell ref="C192:E192"/>
    <mergeCell ref="A193:B193"/>
    <mergeCell ref="W59:AH61"/>
    <mergeCell ref="A186:E186"/>
    <mergeCell ref="A151:B151"/>
    <mergeCell ref="C151:E151"/>
    <mergeCell ref="A153:B153"/>
    <mergeCell ref="C153:E153"/>
    <mergeCell ref="A154:B154"/>
    <mergeCell ref="C154:E154"/>
    <mergeCell ref="C152:E152"/>
    <mergeCell ref="A150:B150"/>
    <mergeCell ref="C150:E150"/>
    <mergeCell ref="A140:B140"/>
    <mergeCell ref="C140:E140"/>
    <mergeCell ref="A141:B141"/>
    <mergeCell ref="C141:E141"/>
    <mergeCell ref="A142:B142"/>
    <mergeCell ref="C142:E142"/>
    <mergeCell ref="A147:E147"/>
    <mergeCell ref="A148:E148"/>
    <mergeCell ref="A149:B149"/>
    <mergeCell ref="C149:E149"/>
    <mergeCell ref="A143:B143"/>
    <mergeCell ref="C143:E143"/>
    <mergeCell ref="A144:B144"/>
  </mergeCells>
  <phoneticPr fontId="1"/>
  <pageMargins left="0.78740157480314965" right="0.78740157480314965" top="0.59055118110236227" bottom="0.39370078740157483" header="0.31496062992125984" footer="0.31496062992125984"/>
  <pageSetup paperSize="8" fitToWidth="0" fitToHeight="0" orientation="portrait" r:id="rId1"/>
  <headerFooter>
    <oddFooter>&amp;C&amp;"ヒラギノ角ゴ ProN W3,Regular"&amp;12&amp;K000000&amp;P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284"/>
  <sheetViews>
    <sheetView showGridLines="0" view="pageBreakPreview" zoomScale="124" zoomScaleNormal="100" zoomScaleSheetLayoutView="124" workbookViewId="0">
      <selection activeCell="A26" sqref="A26:G27"/>
    </sheetView>
  </sheetViews>
  <sheetFormatPr defaultColWidth="11" defaultRowHeight="13.5" customHeight="1"/>
  <cols>
    <col min="1" max="12" width="4.5" style="13" customWidth="1"/>
    <col min="13" max="13" width="4.5" style="37" customWidth="1"/>
    <col min="14" max="31" width="4.5" style="13" customWidth="1"/>
    <col min="32" max="32" width="2.75" style="13" customWidth="1"/>
    <col min="33" max="16384" width="11" style="13"/>
  </cols>
  <sheetData>
    <row r="1" spans="1:31" ht="13.5" customHeight="1">
      <c r="A1" s="870" t="s">
        <v>87</v>
      </c>
      <c r="B1" s="870"/>
      <c r="C1" s="870"/>
      <c r="D1" s="870"/>
      <c r="E1" s="870"/>
      <c r="F1" s="870"/>
      <c r="G1" s="870"/>
      <c r="H1" s="870"/>
      <c r="I1" s="870"/>
      <c r="J1" s="870"/>
      <c r="K1" s="870"/>
      <c r="L1" s="870"/>
      <c r="M1" s="870"/>
      <c r="N1" s="870"/>
      <c r="O1" s="870"/>
      <c r="P1" s="870"/>
      <c r="Q1" s="870"/>
      <c r="R1" s="870"/>
      <c r="S1" s="870"/>
      <c r="T1" s="870"/>
      <c r="U1" s="870"/>
      <c r="V1" s="870"/>
      <c r="W1" s="870"/>
      <c r="X1" s="870"/>
      <c r="Y1" s="870"/>
      <c r="Z1" s="870"/>
      <c r="AA1" s="870"/>
      <c r="AB1" s="870"/>
      <c r="AC1" s="870"/>
      <c r="AD1" s="870"/>
      <c r="AE1" s="870"/>
    </row>
    <row r="2" spans="1:31" ht="13.5" customHeight="1">
      <c r="A2" s="870"/>
      <c r="B2" s="870"/>
      <c r="C2" s="870"/>
      <c r="D2" s="870"/>
      <c r="E2" s="870"/>
      <c r="F2" s="870"/>
      <c r="G2" s="870"/>
      <c r="H2" s="870"/>
      <c r="I2" s="870"/>
      <c r="J2" s="870"/>
      <c r="K2" s="870"/>
      <c r="L2" s="870"/>
      <c r="M2" s="870"/>
      <c r="N2" s="870"/>
      <c r="O2" s="870"/>
      <c r="P2" s="870"/>
      <c r="Q2" s="870"/>
      <c r="R2" s="870"/>
      <c r="S2" s="870"/>
      <c r="T2" s="870"/>
      <c r="U2" s="870"/>
      <c r="V2" s="870"/>
      <c r="W2" s="870"/>
      <c r="X2" s="870"/>
      <c r="Y2" s="870"/>
      <c r="Z2" s="870"/>
      <c r="AA2" s="870"/>
      <c r="AB2" s="870"/>
      <c r="AC2" s="870"/>
      <c r="AD2" s="870"/>
      <c r="AE2" s="870"/>
    </row>
    <row r="3" spans="1:31" ht="13.5" customHeight="1">
      <c r="A3" s="870"/>
      <c r="B3" s="870"/>
      <c r="C3" s="870"/>
      <c r="D3" s="870"/>
      <c r="E3" s="870"/>
      <c r="F3" s="870"/>
      <c r="G3" s="870"/>
      <c r="H3" s="870"/>
      <c r="I3" s="870"/>
      <c r="J3" s="870"/>
      <c r="K3" s="870"/>
      <c r="L3" s="870"/>
      <c r="M3" s="870"/>
      <c r="N3" s="870"/>
      <c r="O3" s="870"/>
      <c r="P3" s="870"/>
      <c r="Q3" s="870"/>
      <c r="R3" s="870"/>
      <c r="S3" s="870"/>
      <c r="T3" s="870"/>
      <c r="U3" s="870"/>
      <c r="V3" s="870"/>
      <c r="W3" s="870"/>
      <c r="X3" s="870"/>
      <c r="Y3" s="870"/>
      <c r="Z3" s="870"/>
      <c r="AA3" s="870"/>
      <c r="AB3" s="870"/>
      <c r="AC3" s="870"/>
      <c r="AD3" s="870"/>
      <c r="AE3" s="870"/>
    </row>
    <row r="4" spans="1:31" ht="13.5" customHeight="1">
      <c r="A4" s="989" t="s">
        <v>107</v>
      </c>
      <c r="B4" s="989"/>
      <c r="C4" s="989"/>
      <c r="D4" s="14"/>
      <c r="E4" s="14"/>
      <c r="F4" s="14"/>
      <c r="G4" s="14"/>
      <c r="H4" s="14"/>
      <c r="I4" s="14"/>
      <c r="J4" s="14"/>
      <c r="K4" s="14"/>
      <c r="L4" s="14"/>
      <c r="M4" s="15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</row>
    <row r="5" spans="1:31" ht="14.25" customHeight="1" thickBot="1">
      <c r="A5" s="990"/>
      <c r="B5" s="990"/>
      <c r="C5" s="990"/>
      <c r="D5" s="16"/>
      <c r="E5" s="16"/>
      <c r="F5" s="16"/>
      <c r="G5" s="16"/>
      <c r="H5" s="16"/>
      <c r="I5" s="16"/>
      <c r="J5" s="16"/>
      <c r="K5" s="16"/>
      <c r="L5" s="16"/>
      <c r="M5" s="17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</row>
    <row r="6" spans="1:31" ht="13.5" customHeight="1">
      <c r="A6" s="1041"/>
      <c r="B6" s="1042"/>
      <c r="C6" s="1042"/>
      <c r="D6" s="1042"/>
      <c r="E6" s="1042"/>
      <c r="F6" s="1042"/>
      <c r="G6" s="1043"/>
      <c r="H6" s="1025" t="s">
        <v>108</v>
      </c>
      <c r="I6" s="1026"/>
      <c r="J6" s="1026"/>
      <c r="K6" s="1026"/>
      <c r="L6" s="1026"/>
      <c r="M6" s="1026"/>
      <c r="N6" s="1026"/>
      <c r="O6" s="1026"/>
      <c r="P6" s="1027"/>
      <c r="Q6" s="1027"/>
      <c r="R6" s="1027"/>
      <c r="S6" s="1028"/>
      <c r="T6" s="1013" t="s">
        <v>109</v>
      </c>
      <c r="U6" s="1014"/>
      <c r="V6" s="1014"/>
      <c r="W6" s="1014"/>
      <c r="X6" s="1014"/>
      <c r="Y6" s="1014"/>
      <c r="Z6" s="1014"/>
      <c r="AA6" s="1014"/>
      <c r="AB6" s="1015"/>
      <c r="AC6" s="1015"/>
      <c r="AD6" s="1015"/>
      <c r="AE6" s="1016"/>
    </row>
    <row r="7" spans="1:31" ht="13.5" customHeight="1">
      <c r="A7" s="1044"/>
      <c r="B7" s="1045"/>
      <c r="C7" s="1045"/>
      <c r="D7" s="1045"/>
      <c r="E7" s="1045"/>
      <c r="F7" s="1045"/>
      <c r="G7" s="1046"/>
      <c r="H7" s="1029"/>
      <c r="I7" s="1030"/>
      <c r="J7" s="1030"/>
      <c r="K7" s="1030"/>
      <c r="L7" s="1030"/>
      <c r="M7" s="1030"/>
      <c r="N7" s="1030"/>
      <c r="O7" s="1030"/>
      <c r="P7" s="1031"/>
      <c r="Q7" s="1031"/>
      <c r="R7" s="1031"/>
      <c r="S7" s="1032"/>
      <c r="T7" s="1017"/>
      <c r="U7" s="1018"/>
      <c r="V7" s="1018"/>
      <c r="W7" s="1018"/>
      <c r="X7" s="1018"/>
      <c r="Y7" s="1018"/>
      <c r="Z7" s="1018"/>
      <c r="AA7" s="1018"/>
      <c r="AB7" s="1019"/>
      <c r="AC7" s="1019"/>
      <c r="AD7" s="1019"/>
      <c r="AE7" s="1020"/>
    </row>
    <row r="8" spans="1:31" ht="13.5" customHeight="1" thickBot="1">
      <c r="A8" s="1047"/>
      <c r="B8" s="1048"/>
      <c r="C8" s="1048"/>
      <c r="D8" s="1048"/>
      <c r="E8" s="1048"/>
      <c r="F8" s="1048"/>
      <c r="G8" s="1049"/>
      <c r="H8" s="100" t="s">
        <v>140</v>
      </c>
      <c r="I8" s="74" t="s">
        <v>142</v>
      </c>
      <c r="J8" s="74" t="s">
        <v>144</v>
      </c>
      <c r="K8" s="98" t="s">
        <v>146</v>
      </c>
      <c r="L8" s="98" t="s">
        <v>148</v>
      </c>
      <c r="M8" s="74" t="s">
        <v>150</v>
      </c>
      <c r="N8" s="74" t="s">
        <v>152</v>
      </c>
      <c r="O8" s="80" t="s">
        <v>154</v>
      </c>
      <c r="P8" s="99" t="s">
        <v>156</v>
      </c>
      <c r="Q8" s="99" t="s">
        <v>158</v>
      </c>
      <c r="R8" s="18" t="s">
        <v>160</v>
      </c>
      <c r="S8" s="19" t="s">
        <v>89</v>
      </c>
      <c r="T8" s="100" t="s">
        <v>140</v>
      </c>
      <c r="U8" s="74" t="s">
        <v>142</v>
      </c>
      <c r="V8" s="74" t="s">
        <v>144</v>
      </c>
      <c r="W8" s="98" t="s">
        <v>146</v>
      </c>
      <c r="X8" s="98" t="s">
        <v>148</v>
      </c>
      <c r="Y8" s="74" t="s">
        <v>150</v>
      </c>
      <c r="Z8" s="74" t="s">
        <v>152</v>
      </c>
      <c r="AA8" s="81" t="s">
        <v>154</v>
      </c>
      <c r="AB8" s="99" t="s">
        <v>156</v>
      </c>
      <c r="AC8" s="99" t="s">
        <v>158</v>
      </c>
      <c r="AD8" s="99" t="s">
        <v>160</v>
      </c>
      <c r="AE8" s="19" t="s">
        <v>89</v>
      </c>
    </row>
    <row r="9" spans="1:31" ht="13.5" customHeight="1">
      <c r="A9" s="995" t="s">
        <v>90</v>
      </c>
      <c r="B9" s="996"/>
      <c r="C9" s="996"/>
      <c r="D9" s="996"/>
      <c r="E9" s="996"/>
      <c r="F9" s="996"/>
      <c r="G9" s="997"/>
      <c r="H9" s="195"/>
      <c r="I9" s="196"/>
      <c r="J9" s="196"/>
      <c r="K9" s="196"/>
      <c r="L9" s="196"/>
      <c r="M9" s="196"/>
      <c r="N9" s="280"/>
      <c r="O9" s="268"/>
      <c r="P9" s="196"/>
      <c r="Q9" s="196"/>
      <c r="R9" s="197"/>
      <c r="S9" s="198"/>
      <c r="T9" s="195"/>
      <c r="U9" s="196"/>
      <c r="V9" s="196"/>
      <c r="W9" s="196"/>
      <c r="X9" s="196"/>
      <c r="Y9" s="196"/>
      <c r="Z9" s="280"/>
      <c r="AA9" s="272"/>
      <c r="AB9" s="196"/>
      <c r="AC9" s="196"/>
      <c r="AD9" s="196"/>
      <c r="AE9" s="198"/>
    </row>
    <row r="10" spans="1:31" ht="13.5" customHeight="1">
      <c r="A10" s="982"/>
      <c r="B10" s="983"/>
      <c r="C10" s="984"/>
      <c r="D10" s="985"/>
      <c r="E10" s="985"/>
      <c r="F10" s="985"/>
      <c r="G10" s="983"/>
      <c r="H10" s="199"/>
      <c r="I10" s="200"/>
      <c r="J10" s="200"/>
      <c r="K10" s="200"/>
      <c r="L10" s="200"/>
      <c r="M10" s="200"/>
      <c r="N10" s="281"/>
      <c r="O10" s="269"/>
      <c r="P10" s="202"/>
      <c r="Q10" s="202"/>
      <c r="R10" s="203"/>
      <c r="S10" s="204">
        <f>SUM(H10:R10)</f>
        <v>0</v>
      </c>
      <c r="T10" s="199"/>
      <c r="U10" s="200"/>
      <c r="V10" s="200"/>
      <c r="W10" s="200"/>
      <c r="X10" s="200"/>
      <c r="Y10" s="200"/>
      <c r="Z10" s="281"/>
      <c r="AA10" s="273"/>
      <c r="AB10" s="202"/>
      <c r="AC10" s="202"/>
      <c r="AD10" s="202"/>
      <c r="AE10" s="204">
        <f>SUM(T10:AD10)</f>
        <v>0</v>
      </c>
    </row>
    <row r="11" spans="1:31" ht="13.5" customHeight="1">
      <c r="A11" s="982"/>
      <c r="B11" s="983"/>
      <c r="C11" s="984"/>
      <c r="D11" s="985"/>
      <c r="E11" s="985"/>
      <c r="F11" s="985"/>
      <c r="G11" s="983"/>
      <c r="H11" s="199"/>
      <c r="I11" s="200"/>
      <c r="J11" s="200"/>
      <c r="K11" s="200"/>
      <c r="L11" s="200"/>
      <c r="M11" s="200"/>
      <c r="N11" s="281"/>
      <c r="O11" s="269"/>
      <c r="P11" s="202"/>
      <c r="Q11" s="202"/>
      <c r="R11" s="203"/>
      <c r="S11" s="204">
        <f t="shared" ref="S11:S14" si="0">SUM(H11:R11)</f>
        <v>0</v>
      </c>
      <c r="T11" s="199"/>
      <c r="U11" s="200"/>
      <c r="V11" s="200"/>
      <c r="W11" s="200"/>
      <c r="X11" s="200"/>
      <c r="Y11" s="200"/>
      <c r="Z11" s="281"/>
      <c r="AA11" s="273"/>
      <c r="AB11" s="202"/>
      <c r="AC11" s="202"/>
      <c r="AD11" s="202"/>
      <c r="AE11" s="204">
        <f t="shared" ref="AE11:AE14" si="1">SUM(T11:AD11)</f>
        <v>0</v>
      </c>
    </row>
    <row r="12" spans="1:31" ht="13.5" customHeight="1">
      <c r="A12" s="982"/>
      <c r="B12" s="983"/>
      <c r="C12" s="984"/>
      <c r="D12" s="985"/>
      <c r="E12" s="985"/>
      <c r="F12" s="985"/>
      <c r="G12" s="983"/>
      <c r="H12" s="199"/>
      <c r="I12" s="200"/>
      <c r="J12" s="200"/>
      <c r="K12" s="200"/>
      <c r="L12" s="200"/>
      <c r="M12" s="200"/>
      <c r="N12" s="281"/>
      <c r="O12" s="269"/>
      <c r="P12" s="202"/>
      <c r="Q12" s="202"/>
      <c r="R12" s="203"/>
      <c r="S12" s="204">
        <f t="shared" si="0"/>
        <v>0</v>
      </c>
      <c r="T12" s="199"/>
      <c r="U12" s="200"/>
      <c r="V12" s="200"/>
      <c r="W12" s="200"/>
      <c r="X12" s="200"/>
      <c r="Y12" s="200"/>
      <c r="Z12" s="281"/>
      <c r="AA12" s="273"/>
      <c r="AB12" s="202"/>
      <c r="AC12" s="202"/>
      <c r="AD12" s="202"/>
      <c r="AE12" s="204">
        <f t="shared" si="1"/>
        <v>0</v>
      </c>
    </row>
    <row r="13" spans="1:31" ht="13.5" customHeight="1">
      <c r="A13" s="982"/>
      <c r="B13" s="983"/>
      <c r="C13" s="984"/>
      <c r="D13" s="985"/>
      <c r="E13" s="985"/>
      <c r="F13" s="985"/>
      <c r="G13" s="983"/>
      <c r="H13" s="199"/>
      <c r="I13" s="200"/>
      <c r="J13" s="200"/>
      <c r="K13" s="200"/>
      <c r="L13" s="200"/>
      <c r="M13" s="200"/>
      <c r="N13" s="281"/>
      <c r="O13" s="269"/>
      <c r="P13" s="202"/>
      <c r="Q13" s="202"/>
      <c r="R13" s="203"/>
      <c r="S13" s="204">
        <f t="shared" si="0"/>
        <v>0</v>
      </c>
      <c r="T13" s="199"/>
      <c r="U13" s="200"/>
      <c r="V13" s="200"/>
      <c r="W13" s="200"/>
      <c r="X13" s="200"/>
      <c r="Y13" s="200"/>
      <c r="Z13" s="281"/>
      <c r="AA13" s="273"/>
      <c r="AB13" s="202"/>
      <c r="AC13" s="202"/>
      <c r="AD13" s="202"/>
      <c r="AE13" s="204">
        <f t="shared" si="1"/>
        <v>0</v>
      </c>
    </row>
    <row r="14" spans="1:31" ht="13.5" customHeight="1">
      <c r="A14" s="982"/>
      <c r="B14" s="983"/>
      <c r="C14" s="984"/>
      <c r="D14" s="985"/>
      <c r="E14" s="985"/>
      <c r="F14" s="985"/>
      <c r="G14" s="983"/>
      <c r="H14" s="199"/>
      <c r="I14" s="200"/>
      <c r="J14" s="200"/>
      <c r="K14" s="200"/>
      <c r="L14" s="200"/>
      <c r="M14" s="200"/>
      <c r="N14" s="281"/>
      <c r="O14" s="269"/>
      <c r="P14" s="202"/>
      <c r="Q14" s="202"/>
      <c r="R14" s="203"/>
      <c r="S14" s="204">
        <f t="shared" si="0"/>
        <v>0</v>
      </c>
      <c r="T14" s="199"/>
      <c r="U14" s="200"/>
      <c r="V14" s="200"/>
      <c r="W14" s="200"/>
      <c r="X14" s="200"/>
      <c r="Y14" s="200"/>
      <c r="Z14" s="281"/>
      <c r="AA14" s="273"/>
      <c r="AB14" s="202"/>
      <c r="AC14" s="202"/>
      <c r="AD14" s="202"/>
      <c r="AE14" s="204">
        <f t="shared" si="1"/>
        <v>0</v>
      </c>
    </row>
    <row r="15" spans="1:31" ht="13.5" customHeight="1">
      <c r="A15" s="982"/>
      <c r="B15" s="983"/>
      <c r="C15" s="982"/>
      <c r="D15" s="985"/>
      <c r="E15" s="985"/>
      <c r="F15" s="985"/>
      <c r="G15" s="983"/>
      <c r="H15" s="199"/>
      <c r="I15" s="200"/>
      <c r="J15" s="200"/>
      <c r="K15" s="200"/>
      <c r="L15" s="200"/>
      <c r="M15" s="200"/>
      <c r="N15" s="281"/>
      <c r="O15" s="269"/>
      <c r="P15" s="202"/>
      <c r="Q15" s="202"/>
      <c r="R15" s="203"/>
      <c r="S15" s="204">
        <f>SUM(H15:R15)</f>
        <v>0</v>
      </c>
      <c r="T15" s="199"/>
      <c r="U15" s="200"/>
      <c r="V15" s="200"/>
      <c r="W15" s="200"/>
      <c r="X15" s="200"/>
      <c r="Y15" s="200"/>
      <c r="Z15" s="281"/>
      <c r="AA15" s="273"/>
      <c r="AB15" s="202"/>
      <c r="AC15" s="202"/>
      <c r="AD15" s="202"/>
      <c r="AE15" s="204">
        <f>SUM(T15:AD15)</f>
        <v>0</v>
      </c>
    </row>
    <row r="16" spans="1:31" ht="14.25" customHeight="1" thickBot="1">
      <c r="A16" s="992" t="s">
        <v>89</v>
      </c>
      <c r="B16" s="993"/>
      <c r="C16" s="993"/>
      <c r="D16" s="993"/>
      <c r="E16" s="993"/>
      <c r="F16" s="993"/>
      <c r="G16" s="994"/>
      <c r="H16" s="205"/>
      <c r="I16" s="206"/>
      <c r="J16" s="206"/>
      <c r="K16" s="206"/>
      <c r="L16" s="206"/>
      <c r="M16" s="206"/>
      <c r="N16" s="282"/>
      <c r="O16" s="270"/>
      <c r="P16" s="206">
        <f t="shared" ref="P16:R16" si="2">SUM(P10:P15)</f>
        <v>0</v>
      </c>
      <c r="Q16" s="206">
        <f t="shared" si="2"/>
        <v>0</v>
      </c>
      <c r="R16" s="208">
        <f t="shared" si="2"/>
        <v>0</v>
      </c>
      <c r="S16" s="209">
        <f>SUM(H16:R16)</f>
        <v>0</v>
      </c>
      <c r="T16" s="205"/>
      <c r="U16" s="206"/>
      <c r="V16" s="206"/>
      <c r="W16" s="206"/>
      <c r="X16" s="206"/>
      <c r="Y16" s="206"/>
      <c r="Z16" s="282"/>
      <c r="AA16" s="274"/>
      <c r="AB16" s="206">
        <f t="shared" ref="AB16:AD16" si="3">SUM(AB10:AB15)</f>
        <v>0</v>
      </c>
      <c r="AC16" s="206">
        <f t="shared" si="3"/>
        <v>0</v>
      </c>
      <c r="AD16" s="206">
        <f t="shared" si="3"/>
        <v>0</v>
      </c>
      <c r="AE16" s="209">
        <f>SUM(T16:AD16)</f>
        <v>0</v>
      </c>
    </row>
    <row r="17" spans="1:31" ht="13.5" customHeight="1">
      <c r="A17" s="995" t="s">
        <v>91</v>
      </c>
      <c r="B17" s="996"/>
      <c r="C17" s="996"/>
      <c r="D17" s="996"/>
      <c r="E17" s="996"/>
      <c r="F17" s="996"/>
      <c r="G17" s="997"/>
      <c r="H17" s="195"/>
      <c r="I17" s="196"/>
      <c r="J17" s="196"/>
      <c r="K17" s="196"/>
      <c r="L17" s="196"/>
      <c r="M17" s="196"/>
      <c r="N17" s="280"/>
      <c r="O17" s="268"/>
      <c r="P17" s="196"/>
      <c r="Q17" s="196"/>
      <c r="R17" s="197"/>
      <c r="S17" s="198"/>
      <c r="T17" s="195"/>
      <c r="U17" s="196"/>
      <c r="V17" s="196"/>
      <c r="W17" s="196"/>
      <c r="X17" s="196"/>
      <c r="Y17" s="196"/>
      <c r="Z17" s="280"/>
      <c r="AA17" s="272"/>
      <c r="AB17" s="196"/>
      <c r="AC17" s="196"/>
      <c r="AD17" s="196"/>
      <c r="AE17" s="198"/>
    </row>
    <row r="18" spans="1:31" ht="13.5" customHeight="1">
      <c r="A18" s="982"/>
      <c r="B18" s="983"/>
      <c r="C18" s="982"/>
      <c r="D18" s="985"/>
      <c r="E18" s="985"/>
      <c r="F18" s="985"/>
      <c r="G18" s="983"/>
      <c r="H18" s="199"/>
      <c r="I18" s="200"/>
      <c r="J18" s="200"/>
      <c r="K18" s="200"/>
      <c r="L18" s="200"/>
      <c r="M18" s="200"/>
      <c r="N18" s="281"/>
      <c r="O18" s="269"/>
      <c r="P18" s="202"/>
      <c r="Q18" s="202"/>
      <c r="R18" s="203"/>
      <c r="S18" s="204">
        <f>SUM(H18:R18)</f>
        <v>0</v>
      </c>
      <c r="T18" s="199"/>
      <c r="U18" s="200"/>
      <c r="V18" s="200"/>
      <c r="W18" s="200"/>
      <c r="X18" s="200"/>
      <c r="Y18" s="200"/>
      <c r="Z18" s="281"/>
      <c r="AA18" s="273"/>
      <c r="AB18" s="202"/>
      <c r="AC18" s="202"/>
      <c r="AD18" s="202"/>
      <c r="AE18" s="204">
        <f>SUM(T18:AD18)</f>
        <v>0</v>
      </c>
    </row>
    <row r="19" spans="1:31" ht="13.5" customHeight="1">
      <c r="A19" s="982"/>
      <c r="B19" s="983"/>
      <c r="C19" s="982"/>
      <c r="D19" s="985"/>
      <c r="E19" s="985"/>
      <c r="F19" s="985"/>
      <c r="G19" s="983"/>
      <c r="H19" s="199"/>
      <c r="I19" s="200"/>
      <c r="J19" s="200"/>
      <c r="K19" s="200"/>
      <c r="L19" s="200"/>
      <c r="M19" s="200"/>
      <c r="N19" s="281"/>
      <c r="O19" s="269"/>
      <c r="P19" s="202"/>
      <c r="Q19" s="202"/>
      <c r="R19" s="203"/>
      <c r="S19" s="204">
        <f t="shared" ref="S19:S24" si="4">SUM(H19:R19)</f>
        <v>0</v>
      </c>
      <c r="T19" s="199"/>
      <c r="U19" s="200"/>
      <c r="V19" s="200"/>
      <c r="W19" s="200"/>
      <c r="X19" s="200"/>
      <c r="Y19" s="200"/>
      <c r="Z19" s="281"/>
      <c r="AA19" s="273"/>
      <c r="AB19" s="202"/>
      <c r="AC19" s="202"/>
      <c r="AD19" s="202"/>
      <c r="AE19" s="204">
        <f t="shared" ref="AE19:AE24" si="5">SUM(T19:AD19)</f>
        <v>0</v>
      </c>
    </row>
    <row r="20" spans="1:31" ht="13.5" customHeight="1">
      <c r="A20" s="982"/>
      <c r="B20" s="983"/>
      <c r="C20" s="982"/>
      <c r="D20" s="985"/>
      <c r="E20" s="985"/>
      <c r="F20" s="985"/>
      <c r="G20" s="983"/>
      <c r="H20" s="199"/>
      <c r="I20" s="200"/>
      <c r="J20" s="200"/>
      <c r="K20" s="200"/>
      <c r="L20" s="200"/>
      <c r="M20" s="200"/>
      <c r="N20" s="281"/>
      <c r="O20" s="269"/>
      <c r="P20" s="202"/>
      <c r="Q20" s="202"/>
      <c r="R20" s="203"/>
      <c r="S20" s="204">
        <f t="shared" si="4"/>
        <v>0</v>
      </c>
      <c r="T20" s="199"/>
      <c r="U20" s="200"/>
      <c r="V20" s="200"/>
      <c r="W20" s="200"/>
      <c r="X20" s="200"/>
      <c r="Y20" s="200"/>
      <c r="Z20" s="281"/>
      <c r="AA20" s="273"/>
      <c r="AB20" s="202"/>
      <c r="AC20" s="202"/>
      <c r="AD20" s="202"/>
      <c r="AE20" s="204">
        <f t="shared" si="5"/>
        <v>0</v>
      </c>
    </row>
    <row r="21" spans="1:31" ht="13.5" customHeight="1">
      <c r="A21" s="982"/>
      <c r="B21" s="983"/>
      <c r="C21" s="982"/>
      <c r="D21" s="985"/>
      <c r="E21" s="985"/>
      <c r="F21" s="985"/>
      <c r="G21" s="983"/>
      <c r="H21" s="199"/>
      <c r="I21" s="200"/>
      <c r="J21" s="200"/>
      <c r="K21" s="200"/>
      <c r="L21" s="200"/>
      <c r="M21" s="200"/>
      <c r="N21" s="281"/>
      <c r="O21" s="269"/>
      <c r="P21" s="202"/>
      <c r="Q21" s="202"/>
      <c r="R21" s="203"/>
      <c r="S21" s="204">
        <f t="shared" si="4"/>
        <v>0</v>
      </c>
      <c r="T21" s="199"/>
      <c r="U21" s="200"/>
      <c r="V21" s="200"/>
      <c r="W21" s="200"/>
      <c r="X21" s="200"/>
      <c r="Y21" s="200"/>
      <c r="Z21" s="281"/>
      <c r="AA21" s="273"/>
      <c r="AB21" s="202"/>
      <c r="AC21" s="202"/>
      <c r="AD21" s="202"/>
      <c r="AE21" s="204">
        <f t="shared" si="5"/>
        <v>0</v>
      </c>
    </row>
    <row r="22" spans="1:31" ht="13.5" customHeight="1">
      <c r="A22" s="982"/>
      <c r="B22" s="983"/>
      <c r="C22" s="982"/>
      <c r="D22" s="985"/>
      <c r="E22" s="985"/>
      <c r="F22" s="985"/>
      <c r="G22" s="983"/>
      <c r="H22" s="199"/>
      <c r="I22" s="200"/>
      <c r="J22" s="200"/>
      <c r="K22" s="200"/>
      <c r="L22" s="200"/>
      <c r="M22" s="200"/>
      <c r="N22" s="281"/>
      <c r="O22" s="269"/>
      <c r="P22" s="202"/>
      <c r="Q22" s="202"/>
      <c r="R22" s="203"/>
      <c r="S22" s="204">
        <f t="shared" si="4"/>
        <v>0</v>
      </c>
      <c r="T22" s="199"/>
      <c r="U22" s="200"/>
      <c r="V22" s="200"/>
      <c r="W22" s="200"/>
      <c r="X22" s="200"/>
      <c r="Y22" s="200"/>
      <c r="Z22" s="281"/>
      <c r="AA22" s="273"/>
      <c r="AB22" s="202"/>
      <c r="AC22" s="202"/>
      <c r="AD22" s="202"/>
      <c r="AE22" s="204">
        <f t="shared" si="5"/>
        <v>0</v>
      </c>
    </row>
    <row r="23" spans="1:31" ht="13.5" customHeight="1">
      <c r="A23" s="982"/>
      <c r="B23" s="983"/>
      <c r="C23" s="982"/>
      <c r="D23" s="985"/>
      <c r="E23" s="985"/>
      <c r="F23" s="985"/>
      <c r="G23" s="983"/>
      <c r="H23" s="199"/>
      <c r="I23" s="200"/>
      <c r="J23" s="200"/>
      <c r="K23" s="200"/>
      <c r="L23" s="200"/>
      <c r="M23" s="200"/>
      <c r="N23" s="281"/>
      <c r="O23" s="269"/>
      <c r="P23" s="202"/>
      <c r="Q23" s="202"/>
      <c r="R23" s="203"/>
      <c r="S23" s="204">
        <f t="shared" si="4"/>
        <v>0</v>
      </c>
      <c r="T23" s="199"/>
      <c r="U23" s="200"/>
      <c r="V23" s="200"/>
      <c r="W23" s="200"/>
      <c r="X23" s="200"/>
      <c r="Y23" s="200"/>
      <c r="Z23" s="281"/>
      <c r="AA23" s="273"/>
      <c r="AB23" s="202"/>
      <c r="AC23" s="202"/>
      <c r="AD23" s="202"/>
      <c r="AE23" s="204">
        <f t="shared" si="5"/>
        <v>0</v>
      </c>
    </row>
    <row r="24" spans="1:31" ht="14.25" customHeight="1" thickBot="1">
      <c r="A24" s="992" t="s">
        <v>89</v>
      </c>
      <c r="B24" s="993"/>
      <c r="C24" s="993"/>
      <c r="D24" s="993"/>
      <c r="E24" s="993"/>
      <c r="F24" s="993"/>
      <c r="G24" s="994"/>
      <c r="H24" s="205"/>
      <c r="I24" s="206"/>
      <c r="J24" s="206"/>
      <c r="K24" s="206"/>
      <c r="L24" s="206"/>
      <c r="M24" s="206"/>
      <c r="N24" s="282"/>
      <c r="O24" s="270"/>
      <c r="P24" s="206">
        <f t="shared" ref="P24:R24" si="6">SUM(P18:P23)</f>
        <v>0</v>
      </c>
      <c r="Q24" s="206">
        <f t="shared" si="6"/>
        <v>0</v>
      </c>
      <c r="R24" s="208">
        <f t="shared" si="6"/>
        <v>0</v>
      </c>
      <c r="S24" s="204">
        <f t="shared" si="4"/>
        <v>0</v>
      </c>
      <c r="T24" s="205"/>
      <c r="U24" s="206"/>
      <c r="V24" s="206"/>
      <c r="W24" s="206"/>
      <c r="X24" s="206"/>
      <c r="Y24" s="206"/>
      <c r="Z24" s="282"/>
      <c r="AA24" s="274"/>
      <c r="AB24" s="206">
        <f t="shared" ref="AB24:AD24" si="7">SUM(AB18:AB23)</f>
        <v>0</v>
      </c>
      <c r="AC24" s="206">
        <f t="shared" si="7"/>
        <v>0</v>
      </c>
      <c r="AD24" s="206">
        <f t="shared" si="7"/>
        <v>0</v>
      </c>
      <c r="AE24" s="204">
        <f t="shared" si="5"/>
        <v>0</v>
      </c>
    </row>
    <row r="25" spans="1:31" ht="13.5" customHeight="1">
      <c r="A25" s="995" t="s">
        <v>92</v>
      </c>
      <c r="B25" s="996"/>
      <c r="C25" s="996"/>
      <c r="D25" s="996"/>
      <c r="E25" s="996"/>
      <c r="F25" s="996"/>
      <c r="G25" s="997"/>
      <c r="H25" s="195"/>
      <c r="I25" s="196"/>
      <c r="J25" s="196"/>
      <c r="K25" s="196"/>
      <c r="L25" s="196"/>
      <c r="M25" s="196"/>
      <c r="N25" s="280"/>
      <c r="O25" s="268"/>
      <c r="P25" s="196"/>
      <c r="Q25" s="196"/>
      <c r="R25" s="197"/>
      <c r="S25" s="198"/>
      <c r="T25" s="195"/>
      <c r="U25" s="196"/>
      <c r="V25" s="196"/>
      <c r="W25" s="196"/>
      <c r="X25" s="196"/>
      <c r="Y25" s="196"/>
      <c r="Z25" s="280"/>
      <c r="AA25" s="272"/>
      <c r="AB25" s="196"/>
      <c r="AC25" s="196"/>
      <c r="AD25" s="196"/>
      <c r="AE25" s="198"/>
    </row>
    <row r="26" spans="1:31" ht="13.5" customHeight="1">
      <c r="A26" s="1024"/>
      <c r="B26" s="926"/>
      <c r="C26" s="839"/>
      <c r="D26" s="840"/>
      <c r="E26" s="840"/>
      <c r="F26" s="840"/>
      <c r="G26" s="841"/>
      <c r="H26" s="199"/>
      <c r="I26" s="200"/>
      <c r="J26" s="200"/>
      <c r="K26" s="200"/>
      <c r="L26" s="200"/>
      <c r="M26" s="200"/>
      <c r="N26" s="281"/>
      <c r="O26" s="201"/>
      <c r="P26" s="202"/>
      <c r="Q26" s="202"/>
      <c r="R26" s="203"/>
      <c r="S26" s="204">
        <f t="shared" ref="S26:S80" si="8">SUM(H26:R26)</f>
        <v>0</v>
      </c>
      <c r="T26" s="199"/>
      <c r="U26" s="200"/>
      <c r="V26" s="200"/>
      <c r="W26" s="200"/>
      <c r="X26" s="200"/>
      <c r="Y26" s="200"/>
      <c r="Z26" s="281"/>
      <c r="AA26" s="273"/>
      <c r="AB26" s="202"/>
      <c r="AC26" s="202"/>
      <c r="AD26" s="202"/>
      <c r="AE26" s="204">
        <f t="shared" ref="AE26:AE32" si="9">SUM(T26:AD26)</f>
        <v>0</v>
      </c>
    </row>
    <row r="27" spans="1:31" ht="13.5" customHeight="1">
      <c r="A27" s="1024"/>
      <c r="B27" s="926"/>
      <c r="C27" s="839"/>
      <c r="D27" s="840"/>
      <c r="E27" s="840"/>
      <c r="F27" s="840"/>
      <c r="G27" s="841"/>
      <c r="H27" s="199"/>
      <c r="I27" s="200"/>
      <c r="J27" s="200"/>
      <c r="K27" s="200"/>
      <c r="L27" s="200"/>
      <c r="M27" s="200"/>
      <c r="N27" s="281"/>
      <c r="O27" s="201"/>
      <c r="P27" s="202"/>
      <c r="Q27" s="202"/>
      <c r="R27" s="203"/>
      <c r="S27" s="204">
        <f t="shared" si="8"/>
        <v>0</v>
      </c>
      <c r="T27" s="199"/>
      <c r="U27" s="200"/>
      <c r="V27" s="200"/>
      <c r="W27" s="200"/>
      <c r="X27" s="200"/>
      <c r="Y27" s="200"/>
      <c r="Z27" s="281"/>
      <c r="AA27" s="273"/>
      <c r="AB27" s="202"/>
      <c r="AC27" s="202"/>
      <c r="AD27" s="202"/>
      <c r="AE27" s="204">
        <f t="shared" si="9"/>
        <v>0</v>
      </c>
    </row>
    <row r="28" spans="1:31" ht="13.5" customHeight="1">
      <c r="A28" s="982"/>
      <c r="B28" s="983"/>
      <c r="C28" s="982"/>
      <c r="D28" s="985"/>
      <c r="E28" s="985"/>
      <c r="F28" s="985"/>
      <c r="G28" s="983"/>
      <c r="H28" s="199"/>
      <c r="I28" s="200"/>
      <c r="J28" s="200"/>
      <c r="K28" s="200"/>
      <c r="L28" s="200"/>
      <c r="M28" s="200"/>
      <c r="N28" s="281"/>
      <c r="O28" s="201"/>
      <c r="P28" s="202"/>
      <c r="Q28" s="202"/>
      <c r="R28" s="203"/>
      <c r="S28" s="204">
        <f t="shared" si="8"/>
        <v>0</v>
      </c>
      <c r="T28" s="199"/>
      <c r="U28" s="200"/>
      <c r="V28" s="200"/>
      <c r="W28" s="200"/>
      <c r="X28" s="200"/>
      <c r="Y28" s="200"/>
      <c r="Z28" s="281"/>
      <c r="AA28" s="273"/>
      <c r="AB28" s="202"/>
      <c r="AC28" s="202"/>
      <c r="AD28" s="202"/>
      <c r="AE28" s="204">
        <f t="shared" si="9"/>
        <v>0</v>
      </c>
    </row>
    <row r="29" spans="1:31" ht="13.5" customHeight="1">
      <c r="A29" s="982"/>
      <c r="B29" s="983"/>
      <c r="C29" s="982"/>
      <c r="D29" s="985"/>
      <c r="E29" s="985"/>
      <c r="F29" s="985"/>
      <c r="G29" s="983"/>
      <c r="H29" s="199"/>
      <c r="I29" s="200"/>
      <c r="J29" s="200"/>
      <c r="K29" s="200"/>
      <c r="L29" s="200"/>
      <c r="M29" s="200"/>
      <c r="N29" s="281"/>
      <c r="O29" s="201"/>
      <c r="P29" s="202"/>
      <c r="Q29" s="202"/>
      <c r="R29" s="203"/>
      <c r="S29" s="204">
        <f t="shared" si="8"/>
        <v>0</v>
      </c>
      <c r="T29" s="199"/>
      <c r="U29" s="200"/>
      <c r="V29" s="200"/>
      <c r="W29" s="200"/>
      <c r="X29" s="200"/>
      <c r="Y29" s="200"/>
      <c r="Z29" s="281"/>
      <c r="AA29" s="273"/>
      <c r="AB29" s="202"/>
      <c r="AC29" s="202"/>
      <c r="AD29" s="202"/>
      <c r="AE29" s="204">
        <f t="shared" si="9"/>
        <v>0</v>
      </c>
    </row>
    <row r="30" spans="1:31" ht="13.5" customHeight="1">
      <c r="A30" s="982"/>
      <c r="B30" s="983"/>
      <c r="C30" s="982"/>
      <c r="D30" s="985"/>
      <c r="E30" s="985"/>
      <c r="F30" s="985"/>
      <c r="G30" s="983"/>
      <c r="H30" s="199"/>
      <c r="I30" s="200"/>
      <c r="J30" s="200"/>
      <c r="K30" s="200"/>
      <c r="L30" s="200"/>
      <c r="M30" s="200"/>
      <c r="N30" s="281"/>
      <c r="O30" s="201"/>
      <c r="P30" s="202"/>
      <c r="Q30" s="202"/>
      <c r="R30" s="203"/>
      <c r="S30" s="204">
        <f t="shared" si="8"/>
        <v>0</v>
      </c>
      <c r="T30" s="199"/>
      <c r="U30" s="200"/>
      <c r="V30" s="200"/>
      <c r="W30" s="200"/>
      <c r="X30" s="200"/>
      <c r="Y30" s="200"/>
      <c r="Z30" s="281"/>
      <c r="AA30" s="273"/>
      <c r="AB30" s="202"/>
      <c r="AC30" s="202"/>
      <c r="AD30" s="202"/>
      <c r="AE30" s="204">
        <f t="shared" si="9"/>
        <v>0</v>
      </c>
    </row>
    <row r="31" spans="1:31" ht="13.5" customHeight="1">
      <c r="A31" s="982"/>
      <c r="B31" s="983"/>
      <c r="C31" s="982"/>
      <c r="D31" s="985"/>
      <c r="E31" s="985"/>
      <c r="F31" s="985"/>
      <c r="G31" s="983"/>
      <c r="H31" s="199"/>
      <c r="I31" s="200"/>
      <c r="J31" s="200"/>
      <c r="K31" s="200"/>
      <c r="L31" s="200"/>
      <c r="M31" s="200"/>
      <c r="N31" s="281"/>
      <c r="O31" s="201"/>
      <c r="P31" s="202"/>
      <c r="Q31" s="202"/>
      <c r="R31" s="203"/>
      <c r="S31" s="204">
        <f t="shared" si="8"/>
        <v>0</v>
      </c>
      <c r="T31" s="199"/>
      <c r="U31" s="200"/>
      <c r="V31" s="200"/>
      <c r="W31" s="200"/>
      <c r="X31" s="200"/>
      <c r="Y31" s="200"/>
      <c r="Z31" s="281"/>
      <c r="AA31" s="273"/>
      <c r="AB31" s="202"/>
      <c r="AC31" s="202"/>
      <c r="AD31" s="202"/>
      <c r="AE31" s="204">
        <f t="shared" si="9"/>
        <v>0</v>
      </c>
    </row>
    <row r="32" spans="1:31" ht="14.25" customHeight="1" thickBot="1">
      <c r="A32" s="992" t="s">
        <v>89</v>
      </c>
      <c r="B32" s="993"/>
      <c r="C32" s="993"/>
      <c r="D32" s="993"/>
      <c r="E32" s="993"/>
      <c r="F32" s="993"/>
      <c r="G32" s="994"/>
      <c r="H32" s="205"/>
      <c r="I32" s="206"/>
      <c r="J32" s="206"/>
      <c r="K32" s="206"/>
      <c r="L32" s="206"/>
      <c r="M32" s="206"/>
      <c r="N32" s="282"/>
      <c r="O32" s="207"/>
      <c r="P32" s="206">
        <f t="shared" ref="P32:R32" si="10">SUM(P26:P31)</f>
        <v>0</v>
      </c>
      <c r="Q32" s="206">
        <f t="shared" si="10"/>
        <v>0</v>
      </c>
      <c r="R32" s="208">
        <f t="shared" si="10"/>
        <v>0</v>
      </c>
      <c r="S32" s="204">
        <f t="shared" si="8"/>
        <v>0</v>
      </c>
      <c r="T32" s="205"/>
      <c r="U32" s="206"/>
      <c r="V32" s="206"/>
      <c r="W32" s="206"/>
      <c r="X32" s="206"/>
      <c r="Y32" s="206"/>
      <c r="Z32" s="282"/>
      <c r="AA32" s="274"/>
      <c r="AB32" s="206">
        <f t="shared" ref="AB32:AD32" si="11">SUM(AB26:AB31)</f>
        <v>0</v>
      </c>
      <c r="AC32" s="206">
        <f t="shared" si="11"/>
        <v>0</v>
      </c>
      <c r="AD32" s="206">
        <f t="shared" si="11"/>
        <v>0</v>
      </c>
      <c r="AE32" s="204">
        <f t="shared" si="9"/>
        <v>0</v>
      </c>
    </row>
    <row r="33" spans="1:31" ht="13.5" customHeight="1">
      <c r="A33" s="995" t="s">
        <v>93</v>
      </c>
      <c r="B33" s="996"/>
      <c r="C33" s="996"/>
      <c r="D33" s="996"/>
      <c r="E33" s="996"/>
      <c r="F33" s="996"/>
      <c r="G33" s="997"/>
      <c r="H33" s="195"/>
      <c r="I33" s="196"/>
      <c r="J33" s="196"/>
      <c r="K33" s="196"/>
      <c r="L33" s="196"/>
      <c r="M33" s="196"/>
      <c r="N33" s="280"/>
      <c r="O33" s="268"/>
      <c r="P33" s="196"/>
      <c r="Q33" s="196"/>
      <c r="R33" s="197"/>
      <c r="S33" s="198"/>
      <c r="T33" s="195"/>
      <c r="U33" s="196"/>
      <c r="V33" s="196"/>
      <c r="W33" s="196"/>
      <c r="X33" s="196"/>
      <c r="Y33" s="196"/>
      <c r="Z33" s="280"/>
      <c r="AA33" s="272"/>
      <c r="AB33" s="196"/>
      <c r="AC33" s="196"/>
      <c r="AD33" s="196"/>
      <c r="AE33" s="198"/>
    </row>
    <row r="34" spans="1:31" ht="13.5" customHeight="1">
      <c r="A34" s="982">
        <v>27</v>
      </c>
      <c r="B34" s="983"/>
      <c r="C34" s="1038" t="s">
        <v>177</v>
      </c>
      <c r="D34" s="1039"/>
      <c r="E34" s="1039"/>
      <c r="F34" s="1039"/>
      <c r="G34" s="1040"/>
      <c r="H34" s="199"/>
      <c r="I34" s="200"/>
      <c r="J34" s="200"/>
      <c r="K34" s="200"/>
      <c r="L34" s="200"/>
      <c r="M34" s="200"/>
      <c r="N34" s="281"/>
      <c r="O34" s="269"/>
      <c r="P34" s="202"/>
      <c r="Q34" s="202"/>
      <c r="R34" s="203"/>
      <c r="S34" s="204">
        <f t="shared" si="8"/>
        <v>0</v>
      </c>
      <c r="T34" s="199"/>
      <c r="U34" s="200">
        <v>1</v>
      </c>
      <c r="V34" s="200"/>
      <c r="W34" s="200"/>
      <c r="X34" s="200"/>
      <c r="Y34" s="200"/>
      <c r="Z34" s="281"/>
      <c r="AA34" s="273"/>
      <c r="AB34" s="202"/>
      <c r="AC34" s="202"/>
      <c r="AD34" s="202"/>
      <c r="AE34" s="204">
        <f t="shared" ref="AE34:AE40" si="12">SUM(T34:AD34)</f>
        <v>1</v>
      </c>
    </row>
    <row r="35" spans="1:31" ht="13.5" customHeight="1">
      <c r="A35" s="1023">
        <v>23</v>
      </c>
      <c r="B35" s="852"/>
      <c r="C35" s="834" t="s">
        <v>323</v>
      </c>
      <c r="D35" s="835"/>
      <c r="E35" s="835"/>
      <c r="F35" s="835"/>
      <c r="G35" s="836"/>
      <c r="H35" s="199"/>
      <c r="I35" s="200"/>
      <c r="J35" s="200"/>
      <c r="K35" s="200"/>
      <c r="L35" s="200"/>
      <c r="M35" s="200"/>
      <c r="N35" s="287">
        <v>1</v>
      </c>
      <c r="O35" s="269"/>
      <c r="P35" s="202"/>
      <c r="Q35" s="202"/>
      <c r="R35" s="203"/>
      <c r="S35" s="204">
        <f t="shared" si="8"/>
        <v>1</v>
      </c>
      <c r="T35" s="199"/>
      <c r="U35" s="200"/>
      <c r="V35" s="200"/>
      <c r="W35" s="200"/>
      <c r="X35" s="200"/>
      <c r="Y35" s="200"/>
      <c r="Z35" s="281"/>
      <c r="AA35" s="273"/>
      <c r="AB35" s="202"/>
      <c r="AC35" s="202"/>
      <c r="AD35" s="202"/>
      <c r="AE35" s="204">
        <f t="shared" si="12"/>
        <v>0</v>
      </c>
    </row>
    <row r="36" spans="1:31" ht="13.5" customHeight="1">
      <c r="A36" s="991"/>
      <c r="B36" s="983"/>
      <c r="C36" s="984"/>
      <c r="D36" s="985"/>
      <c r="E36" s="985"/>
      <c r="F36" s="985"/>
      <c r="G36" s="983"/>
      <c r="H36" s="199"/>
      <c r="I36" s="200"/>
      <c r="J36" s="200"/>
      <c r="K36" s="200"/>
      <c r="L36" s="200"/>
      <c r="M36" s="200"/>
      <c r="N36" s="281"/>
      <c r="O36" s="269"/>
      <c r="P36" s="202"/>
      <c r="Q36" s="202"/>
      <c r="R36" s="203"/>
      <c r="S36" s="204">
        <f t="shared" si="8"/>
        <v>0</v>
      </c>
      <c r="T36" s="199"/>
      <c r="U36" s="200"/>
      <c r="V36" s="200"/>
      <c r="W36" s="200"/>
      <c r="X36" s="200"/>
      <c r="Y36" s="200"/>
      <c r="Z36" s="281"/>
      <c r="AA36" s="273"/>
      <c r="AB36" s="202"/>
      <c r="AC36" s="202"/>
      <c r="AD36" s="202"/>
      <c r="AE36" s="204">
        <f t="shared" si="12"/>
        <v>0</v>
      </c>
    </row>
    <row r="37" spans="1:31" ht="13.5" customHeight="1">
      <c r="A37" s="991"/>
      <c r="B37" s="983"/>
      <c r="C37" s="984"/>
      <c r="D37" s="985"/>
      <c r="E37" s="985"/>
      <c r="F37" s="985"/>
      <c r="G37" s="983"/>
      <c r="H37" s="199"/>
      <c r="I37" s="200"/>
      <c r="J37" s="200"/>
      <c r="K37" s="200"/>
      <c r="L37" s="200"/>
      <c r="M37" s="200"/>
      <c r="N37" s="281"/>
      <c r="O37" s="269"/>
      <c r="P37" s="202"/>
      <c r="Q37" s="202"/>
      <c r="R37" s="203"/>
      <c r="S37" s="204">
        <f t="shared" si="8"/>
        <v>0</v>
      </c>
      <c r="T37" s="199"/>
      <c r="U37" s="200"/>
      <c r="V37" s="200"/>
      <c r="W37" s="200"/>
      <c r="X37" s="200"/>
      <c r="Y37" s="200"/>
      <c r="Z37" s="281"/>
      <c r="AA37" s="273"/>
      <c r="AB37" s="202"/>
      <c r="AC37" s="202"/>
      <c r="AD37" s="202"/>
      <c r="AE37" s="204">
        <f t="shared" si="12"/>
        <v>0</v>
      </c>
    </row>
    <row r="38" spans="1:31" ht="13.5" customHeight="1">
      <c r="A38" s="991"/>
      <c r="B38" s="983"/>
      <c r="C38" s="984"/>
      <c r="D38" s="985"/>
      <c r="E38" s="985"/>
      <c r="F38" s="985"/>
      <c r="G38" s="983"/>
      <c r="H38" s="199"/>
      <c r="I38" s="200"/>
      <c r="J38" s="200"/>
      <c r="K38" s="200"/>
      <c r="L38" s="200"/>
      <c r="M38" s="200"/>
      <c r="N38" s="281"/>
      <c r="O38" s="269"/>
      <c r="P38" s="202"/>
      <c r="Q38" s="202"/>
      <c r="R38" s="203"/>
      <c r="S38" s="204">
        <f t="shared" si="8"/>
        <v>0</v>
      </c>
      <c r="T38" s="199"/>
      <c r="U38" s="200"/>
      <c r="V38" s="200"/>
      <c r="W38" s="200"/>
      <c r="X38" s="200"/>
      <c r="Y38" s="200"/>
      <c r="Z38" s="281"/>
      <c r="AA38" s="273"/>
      <c r="AB38" s="202"/>
      <c r="AC38" s="202"/>
      <c r="AD38" s="202"/>
      <c r="AE38" s="204">
        <f t="shared" si="12"/>
        <v>0</v>
      </c>
    </row>
    <row r="39" spans="1:31" ht="13.5" customHeight="1">
      <c r="A39" s="991"/>
      <c r="B39" s="983"/>
      <c r="C39" s="984"/>
      <c r="D39" s="985"/>
      <c r="E39" s="985"/>
      <c r="F39" s="985"/>
      <c r="G39" s="983"/>
      <c r="H39" s="199"/>
      <c r="I39" s="200"/>
      <c r="J39" s="200"/>
      <c r="K39" s="200"/>
      <c r="L39" s="200"/>
      <c r="M39" s="200"/>
      <c r="N39" s="281"/>
      <c r="O39" s="269"/>
      <c r="P39" s="202"/>
      <c r="Q39" s="202"/>
      <c r="R39" s="203"/>
      <c r="S39" s="204">
        <f t="shared" si="8"/>
        <v>0</v>
      </c>
      <c r="T39" s="199"/>
      <c r="U39" s="200"/>
      <c r="V39" s="200"/>
      <c r="W39" s="200"/>
      <c r="X39" s="200"/>
      <c r="Y39" s="200"/>
      <c r="Z39" s="281"/>
      <c r="AA39" s="273"/>
      <c r="AB39" s="202"/>
      <c r="AC39" s="202"/>
      <c r="AD39" s="202"/>
      <c r="AE39" s="204">
        <f t="shared" si="12"/>
        <v>0</v>
      </c>
    </row>
    <row r="40" spans="1:31" ht="14.25" customHeight="1" thickBot="1">
      <c r="A40" s="992" t="s">
        <v>89</v>
      </c>
      <c r="B40" s="993"/>
      <c r="C40" s="993"/>
      <c r="D40" s="993"/>
      <c r="E40" s="993"/>
      <c r="F40" s="993"/>
      <c r="G40" s="994"/>
      <c r="H40" s="205"/>
      <c r="I40" s="206"/>
      <c r="J40" s="206"/>
      <c r="K40" s="206"/>
      <c r="L40" s="206"/>
      <c r="M40" s="206"/>
      <c r="N40" s="288">
        <f t="shared" ref="N40" si="13">SUM(N34:N39)</f>
        <v>1</v>
      </c>
      <c r="O40" s="270"/>
      <c r="P40" s="206">
        <f>SUM(P34:P39)</f>
        <v>0</v>
      </c>
      <c r="Q40" s="206">
        <f>SUM(Q34:Q39)</f>
        <v>0</v>
      </c>
      <c r="R40" s="208">
        <f>SUM(R34:R39)</f>
        <v>0</v>
      </c>
      <c r="S40" s="204">
        <f t="shared" si="8"/>
        <v>1</v>
      </c>
      <c r="T40" s="205"/>
      <c r="U40" s="206">
        <f t="shared" ref="U40" si="14">SUM(U34:U39)</f>
        <v>1</v>
      </c>
      <c r="V40" s="206"/>
      <c r="W40" s="206"/>
      <c r="X40" s="206"/>
      <c r="Y40" s="206"/>
      <c r="Z40" s="282"/>
      <c r="AA40" s="274"/>
      <c r="AB40" s="206">
        <f>SUM(AB34:AB39)</f>
        <v>0</v>
      </c>
      <c r="AC40" s="206">
        <f>SUM(AC34:AC39)</f>
        <v>0</v>
      </c>
      <c r="AD40" s="206">
        <f>SUM(AD34:AD39)</f>
        <v>0</v>
      </c>
      <c r="AE40" s="204">
        <f t="shared" si="12"/>
        <v>1</v>
      </c>
    </row>
    <row r="41" spans="1:31" ht="13.5" customHeight="1">
      <c r="A41" s="995" t="s">
        <v>2</v>
      </c>
      <c r="B41" s="996"/>
      <c r="C41" s="996"/>
      <c r="D41" s="996"/>
      <c r="E41" s="996"/>
      <c r="F41" s="996"/>
      <c r="G41" s="997"/>
      <c r="H41" s="195"/>
      <c r="I41" s="196"/>
      <c r="J41" s="196"/>
      <c r="K41" s="196"/>
      <c r="L41" s="196"/>
      <c r="M41" s="196"/>
      <c r="N41" s="280"/>
      <c r="O41" s="268"/>
      <c r="P41" s="196"/>
      <c r="Q41" s="196"/>
      <c r="R41" s="197"/>
      <c r="S41" s="198"/>
      <c r="T41" s="195"/>
      <c r="U41" s="196"/>
      <c r="V41" s="196"/>
      <c r="W41" s="196"/>
      <c r="X41" s="196"/>
      <c r="Y41" s="196"/>
      <c r="Z41" s="280"/>
      <c r="AA41" s="272"/>
      <c r="AB41" s="196"/>
      <c r="AC41" s="196"/>
      <c r="AD41" s="196"/>
      <c r="AE41" s="198"/>
    </row>
    <row r="42" spans="1:31" ht="13.5" customHeight="1">
      <c r="A42" s="991"/>
      <c r="B42" s="983"/>
      <c r="C42" s="984"/>
      <c r="D42" s="985"/>
      <c r="E42" s="985"/>
      <c r="F42" s="985"/>
      <c r="G42" s="983"/>
      <c r="H42" s="199"/>
      <c r="I42" s="200"/>
      <c r="J42" s="200"/>
      <c r="K42" s="200"/>
      <c r="L42" s="200"/>
      <c r="M42" s="200"/>
      <c r="N42" s="281"/>
      <c r="O42" s="269"/>
      <c r="P42" s="202"/>
      <c r="Q42" s="202"/>
      <c r="R42" s="203"/>
      <c r="S42" s="204">
        <f t="shared" si="8"/>
        <v>0</v>
      </c>
      <c r="T42" s="199"/>
      <c r="U42" s="200"/>
      <c r="V42" s="200"/>
      <c r="W42" s="200"/>
      <c r="X42" s="200"/>
      <c r="Y42" s="200"/>
      <c r="Z42" s="281"/>
      <c r="AA42" s="273"/>
      <c r="AB42" s="202"/>
      <c r="AC42" s="202"/>
      <c r="AD42" s="202"/>
      <c r="AE42" s="204">
        <f t="shared" ref="AE42:AE48" si="15">SUM(T42:AD42)</f>
        <v>0</v>
      </c>
    </row>
    <row r="43" spans="1:31" ht="13.5" customHeight="1">
      <c r="A43" s="991"/>
      <c r="B43" s="983"/>
      <c r="C43" s="984"/>
      <c r="D43" s="985"/>
      <c r="E43" s="985"/>
      <c r="F43" s="985"/>
      <c r="G43" s="983"/>
      <c r="H43" s="199"/>
      <c r="I43" s="200"/>
      <c r="J43" s="200"/>
      <c r="K43" s="200"/>
      <c r="L43" s="200"/>
      <c r="M43" s="200"/>
      <c r="N43" s="281"/>
      <c r="O43" s="269"/>
      <c r="P43" s="202"/>
      <c r="Q43" s="202"/>
      <c r="R43" s="203"/>
      <c r="S43" s="204">
        <f t="shared" si="8"/>
        <v>0</v>
      </c>
      <c r="T43" s="199"/>
      <c r="U43" s="200"/>
      <c r="V43" s="200"/>
      <c r="W43" s="200"/>
      <c r="X43" s="200"/>
      <c r="Y43" s="200"/>
      <c r="Z43" s="281"/>
      <c r="AA43" s="273"/>
      <c r="AB43" s="202"/>
      <c r="AC43" s="202"/>
      <c r="AD43" s="202"/>
      <c r="AE43" s="204">
        <f t="shared" si="15"/>
        <v>0</v>
      </c>
    </row>
    <row r="44" spans="1:31" ht="13.5" customHeight="1">
      <c r="A44" s="982"/>
      <c r="B44" s="983"/>
      <c r="C44" s="984"/>
      <c r="D44" s="985"/>
      <c r="E44" s="985"/>
      <c r="F44" s="985"/>
      <c r="G44" s="983"/>
      <c r="H44" s="199"/>
      <c r="I44" s="200"/>
      <c r="J44" s="200"/>
      <c r="K44" s="200"/>
      <c r="L44" s="200"/>
      <c r="M44" s="200"/>
      <c r="N44" s="281"/>
      <c r="O44" s="269"/>
      <c r="P44" s="202"/>
      <c r="Q44" s="202"/>
      <c r="R44" s="203"/>
      <c r="S44" s="204">
        <f t="shared" si="8"/>
        <v>0</v>
      </c>
      <c r="T44" s="199"/>
      <c r="U44" s="200"/>
      <c r="V44" s="200"/>
      <c r="W44" s="200"/>
      <c r="X44" s="200"/>
      <c r="Y44" s="200"/>
      <c r="Z44" s="281"/>
      <c r="AA44" s="273"/>
      <c r="AB44" s="202"/>
      <c r="AC44" s="202"/>
      <c r="AD44" s="202"/>
      <c r="AE44" s="204">
        <f t="shared" si="15"/>
        <v>0</v>
      </c>
    </row>
    <row r="45" spans="1:31" ht="13.5" customHeight="1">
      <c r="A45" s="982"/>
      <c r="B45" s="983"/>
      <c r="C45" s="984"/>
      <c r="D45" s="985"/>
      <c r="E45" s="985"/>
      <c r="F45" s="985"/>
      <c r="G45" s="983"/>
      <c r="H45" s="199"/>
      <c r="I45" s="200"/>
      <c r="J45" s="200"/>
      <c r="K45" s="200"/>
      <c r="L45" s="200"/>
      <c r="M45" s="200"/>
      <c r="N45" s="281"/>
      <c r="O45" s="269"/>
      <c r="P45" s="202"/>
      <c r="Q45" s="202"/>
      <c r="R45" s="203"/>
      <c r="S45" s="204">
        <f t="shared" si="8"/>
        <v>0</v>
      </c>
      <c r="T45" s="199"/>
      <c r="U45" s="200"/>
      <c r="V45" s="200"/>
      <c r="W45" s="200"/>
      <c r="X45" s="200"/>
      <c r="Y45" s="200"/>
      <c r="Z45" s="281"/>
      <c r="AA45" s="273"/>
      <c r="AB45" s="202"/>
      <c r="AC45" s="202"/>
      <c r="AD45" s="202"/>
      <c r="AE45" s="204">
        <f t="shared" si="15"/>
        <v>0</v>
      </c>
    </row>
    <row r="46" spans="1:31" ht="13.5" customHeight="1">
      <c r="A46" s="982"/>
      <c r="B46" s="983"/>
      <c r="C46" s="984"/>
      <c r="D46" s="985"/>
      <c r="E46" s="985"/>
      <c r="F46" s="985"/>
      <c r="G46" s="983"/>
      <c r="H46" s="199"/>
      <c r="I46" s="200"/>
      <c r="J46" s="200"/>
      <c r="K46" s="200"/>
      <c r="L46" s="200"/>
      <c r="M46" s="200"/>
      <c r="N46" s="281"/>
      <c r="O46" s="269"/>
      <c r="P46" s="202"/>
      <c r="Q46" s="202"/>
      <c r="R46" s="203"/>
      <c r="S46" s="204">
        <f t="shared" si="8"/>
        <v>0</v>
      </c>
      <c r="T46" s="199"/>
      <c r="U46" s="200"/>
      <c r="V46" s="200"/>
      <c r="W46" s="200"/>
      <c r="X46" s="200"/>
      <c r="Y46" s="200"/>
      <c r="Z46" s="281"/>
      <c r="AA46" s="273"/>
      <c r="AB46" s="202"/>
      <c r="AC46" s="202"/>
      <c r="AD46" s="202"/>
      <c r="AE46" s="204">
        <f t="shared" si="15"/>
        <v>0</v>
      </c>
    </row>
    <row r="47" spans="1:31" ht="13.5" customHeight="1">
      <c r="A47" s="982"/>
      <c r="B47" s="983"/>
      <c r="C47" s="982"/>
      <c r="D47" s="985"/>
      <c r="E47" s="985"/>
      <c r="F47" s="985"/>
      <c r="G47" s="983"/>
      <c r="H47" s="199"/>
      <c r="I47" s="200"/>
      <c r="J47" s="200"/>
      <c r="K47" s="200"/>
      <c r="L47" s="200"/>
      <c r="M47" s="200"/>
      <c r="N47" s="281"/>
      <c r="O47" s="269"/>
      <c r="P47" s="202"/>
      <c r="Q47" s="202"/>
      <c r="R47" s="203"/>
      <c r="S47" s="204">
        <f t="shared" si="8"/>
        <v>0</v>
      </c>
      <c r="T47" s="199"/>
      <c r="U47" s="200"/>
      <c r="V47" s="200"/>
      <c r="W47" s="200"/>
      <c r="X47" s="200"/>
      <c r="Y47" s="200"/>
      <c r="Z47" s="281"/>
      <c r="AA47" s="273"/>
      <c r="AB47" s="202"/>
      <c r="AC47" s="202"/>
      <c r="AD47" s="202"/>
      <c r="AE47" s="204">
        <f t="shared" si="15"/>
        <v>0</v>
      </c>
    </row>
    <row r="48" spans="1:31" ht="14.25" customHeight="1" thickBot="1">
      <c r="A48" s="992" t="s">
        <v>89</v>
      </c>
      <c r="B48" s="993"/>
      <c r="C48" s="993"/>
      <c r="D48" s="993"/>
      <c r="E48" s="993"/>
      <c r="F48" s="993"/>
      <c r="G48" s="994"/>
      <c r="H48" s="205"/>
      <c r="I48" s="206"/>
      <c r="J48" s="206"/>
      <c r="K48" s="206"/>
      <c r="L48" s="206"/>
      <c r="M48" s="206"/>
      <c r="N48" s="282"/>
      <c r="O48" s="270"/>
      <c r="P48" s="206">
        <f t="shared" ref="P48:R48" si="16">SUM(P42:P47)</f>
        <v>0</v>
      </c>
      <c r="Q48" s="206">
        <f t="shared" si="16"/>
        <v>0</v>
      </c>
      <c r="R48" s="208">
        <f t="shared" si="16"/>
        <v>0</v>
      </c>
      <c r="S48" s="204">
        <f t="shared" si="8"/>
        <v>0</v>
      </c>
      <c r="T48" s="205"/>
      <c r="U48" s="206"/>
      <c r="V48" s="206"/>
      <c r="W48" s="206"/>
      <c r="X48" s="206"/>
      <c r="Y48" s="206"/>
      <c r="Z48" s="282"/>
      <c r="AA48" s="274"/>
      <c r="AB48" s="206">
        <f t="shared" ref="AB48:AD48" si="17">SUM(AB42:AB47)</f>
        <v>0</v>
      </c>
      <c r="AC48" s="206">
        <f t="shared" si="17"/>
        <v>0</v>
      </c>
      <c r="AD48" s="206">
        <f t="shared" si="17"/>
        <v>0</v>
      </c>
      <c r="AE48" s="204">
        <f t="shared" si="15"/>
        <v>0</v>
      </c>
    </row>
    <row r="49" spans="1:31" ht="13.5" customHeight="1">
      <c r="A49" s="995" t="s">
        <v>1</v>
      </c>
      <c r="B49" s="996"/>
      <c r="C49" s="996"/>
      <c r="D49" s="996"/>
      <c r="E49" s="996"/>
      <c r="F49" s="996"/>
      <c r="G49" s="997"/>
      <c r="H49" s="195"/>
      <c r="I49" s="196"/>
      <c r="J49" s="196"/>
      <c r="K49" s="196"/>
      <c r="L49" s="196"/>
      <c r="M49" s="196"/>
      <c r="N49" s="280"/>
      <c r="O49" s="268"/>
      <c r="P49" s="196"/>
      <c r="Q49" s="196"/>
      <c r="R49" s="197"/>
      <c r="S49" s="198"/>
      <c r="T49" s="195"/>
      <c r="U49" s="196"/>
      <c r="V49" s="196"/>
      <c r="W49" s="196"/>
      <c r="X49" s="196"/>
      <c r="Y49" s="196"/>
      <c r="Z49" s="280"/>
      <c r="AA49" s="272"/>
      <c r="AB49" s="196"/>
      <c r="AC49" s="196"/>
      <c r="AD49" s="196"/>
      <c r="AE49" s="198"/>
    </row>
    <row r="50" spans="1:31" ht="13.5" customHeight="1">
      <c r="A50" s="991"/>
      <c r="B50" s="983"/>
      <c r="C50" s="984"/>
      <c r="D50" s="985"/>
      <c r="E50" s="985"/>
      <c r="F50" s="985"/>
      <c r="G50" s="983"/>
      <c r="H50" s="199"/>
      <c r="I50" s="200"/>
      <c r="J50" s="200"/>
      <c r="K50" s="200"/>
      <c r="L50" s="200"/>
      <c r="M50" s="200"/>
      <c r="N50" s="281"/>
      <c r="O50" s="269"/>
      <c r="P50" s="202"/>
      <c r="Q50" s="202"/>
      <c r="R50" s="203"/>
      <c r="S50" s="204">
        <f t="shared" si="8"/>
        <v>0</v>
      </c>
      <c r="T50" s="199"/>
      <c r="U50" s="200"/>
      <c r="V50" s="200"/>
      <c r="W50" s="200"/>
      <c r="X50" s="200"/>
      <c r="Y50" s="200"/>
      <c r="Z50" s="281"/>
      <c r="AA50" s="273"/>
      <c r="AB50" s="202"/>
      <c r="AC50" s="202"/>
      <c r="AD50" s="202"/>
      <c r="AE50" s="204">
        <f t="shared" ref="AE50:AE56" si="18">SUM(T50:AD50)</f>
        <v>0</v>
      </c>
    </row>
    <row r="51" spans="1:31" ht="13.5" customHeight="1">
      <c r="A51" s="991"/>
      <c r="B51" s="983"/>
      <c r="C51" s="984"/>
      <c r="D51" s="985"/>
      <c r="E51" s="985"/>
      <c r="F51" s="985"/>
      <c r="G51" s="983"/>
      <c r="H51" s="199"/>
      <c r="I51" s="200"/>
      <c r="J51" s="200"/>
      <c r="K51" s="200"/>
      <c r="L51" s="200"/>
      <c r="M51" s="200"/>
      <c r="N51" s="281"/>
      <c r="O51" s="269"/>
      <c r="P51" s="202"/>
      <c r="Q51" s="202"/>
      <c r="R51" s="203"/>
      <c r="S51" s="204">
        <f t="shared" si="8"/>
        <v>0</v>
      </c>
      <c r="T51" s="199"/>
      <c r="U51" s="200"/>
      <c r="V51" s="200"/>
      <c r="W51" s="200"/>
      <c r="X51" s="200"/>
      <c r="Y51" s="200"/>
      <c r="Z51" s="281"/>
      <c r="AA51" s="273"/>
      <c r="AB51" s="202"/>
      <c r="AC51" s="202"/>
      <c r="AD51" s="202"/>
      <c r="AE51" s="204">
        <f t="shared" si="18"/>
        <v>0</v>
      </c>
    </row>
    <row r="52" spans="1:31" ht="13.5" customHeight="1">
      <c r="A52" s="982"/>
      <c r="B52" s="983"/>
      <c r="C52" s="982"/>
      <c r="D52" s="985"/>
      <c r="E52" s="985"/>
      <c r="F52" s="985"/>
      <c r="G52" s="983"/>
      <c r="H52" s="199"/>
      <c r="I52" s="200"/>
      <c r="J52" s="200"/>
      <c r="K52" s="200"/>
      <c r="L52" s="200"/>
      <c r="M52" s="200"/>
      <c r="N52" s="281"/>
      <c r="O52" s="269"/>
      <c r="P52" s="202"/>
      <c r="Q52" s="202"/>
      <c r="R52" s="203"/>
      <c r="S52" s="204">
        <f t="shared" si="8"/>
        <v>0</v>
      </c>
      <c r="T52" s="199"/>
      <c r="U52" s="200"/>
      <c r="V52" s="200"/>
      <c r="W52" s="200"/>
      <c r="X52" s="200"/>
      <c r="Y52" s="200"/>
      <c r="Z52" s="281"/>
      <c r="AA52" s="273"/>
      <c r="AB52" s="202"/>
      <c r="AC52" s="202"/>
      <c r="AD52" s="202"/>
      <c r="AE52" s="204">
        <f t="shared" si="18"/>
        <v>0</v>
      </c>
    </row>
    <row r="53" spans="1:31" ht="13.5" customHeight="1">
      <c r="A53" s="982"/>
      <c r="B53" s="983"/>
      <c r="C53" s="982"/>
      <c r="D53" s="985"/>
      <c r="E53" s="985"/>
      <c r="F53" s="985"/>
      <c r="G53" s="983"/>
      <c r="H53" s="199"/>
      <c r="I53" s="200"/>
      <c r="J53" s="200"/>
      <c r="K53" s="200"/>
      <c r="L53" s="200"/>
      <c r="M53" s="200"/>
      <c r="N53" s="281"/>
      <c r="O53" s="269"/>
      <c r="P53" s="202"/>
      <c r="Q53" s="202"/>
      <c r="R53" s="203"/>
      <c r="S53" s="204">
        <f t="shared" si="8"/>
        <v>0</v>
      </c>
      <c r="T53" s="199"/>
      <c r="U53" s="200"/>
      <c r="V53" s="200"/>
      <c r="W53" s="200"/>
      <c r="X53" s="200"/>
      <c r="Y53" s="200"/>
      <c r="Z53" s="281"/>
      <c r="AA53" s="273"/>
      <c r="AB53" s="202"/>
      <c r="AC53" s="202"/>
      <c r="AD53" s="203"/>
      <c r="AE53" s="204">
        <f t="shared" si="18"/>
        <v>0</v>
      </c>
    </row>
    <row r="54" spans="1:31" ht="13.5" customHeight="1">
      <c r="A54" s="982"/>
      <c r="B54" s="983"/>
      <c r="C54" s="982"/>
      <c r="D54" s="985"/>
      <c r="E54" s="985"/>
      <c r="F54" s="985"/>
      <c r="G54" s="983"/>
      <c r="H54" s="199"/>
      <c r="I54" s="200"/>
      <c r="J54" s="200"/>
      <c r="K54" s="200"/>
      <c r="L54" s="200"/>
      <c r="M54" s="200"/>
      <c r="N54" s="281"/>
      <c r="O54" s="269"/>
      <c r="P54" s="202"/>
      <c r="Q54" s="202"/>
      <c r="R54" s="203"/>
      <c r="S54" s="204">
        <f t="shared" si="8"/>
        <v>0</v>
      </c>
      <c r="T54" s="199"/>
      <c r="U54" s="200"/>
      <c r="V54" s="200"/>
      <c r="W54" s="200"/>
      <c r="X54" s="200"/>
      <c r="Y54" s="200"/>
      <c r="Z54" s="281"/>
      <c r="AA54" s="273"/>
      <c r="AB54" s="202"/>
      <c r="AC54" s="202"/>
      <c r="AD54" s="203"/>
      <c r="AE54" s="204">
        <f t="shared" si="18"/>
        <v>0</v>
      </c>
    </row>
    <row r="55" spans="1:31" ht="13.5" customHeight="1">
      <c r="A55" s="982"/>
      <c r="B55" s="983"/>
      <c r="C55" s="982"/>
      <c r="D55" s="985"/>
      <c r="E55" s="985"/>
      <c r="F55" s="985"/>
      <c r="G55" s="983"/>
      <c r="H55" s="199"/>
      <c r="I55" s="200"/>
      <c r="J55" s="200"/>
      <c r="K55" s="200"/>
      <c r="L55" s="200"/>
      <c r="M55" s="200"/>
      <c r="N55" s="281"/>
      <c r="O55" s="269"/>
      <c r="P55" s="202"/>
      <c r="Q55" s="202"/>
      <c r="R55" s="203"/>
      <c r="S55" s="204">
        <f t="shared" si="8"/>
        <v>0</v>
      </c>
      <c r="T55" s="199"/>
      <c r="U55" s="200"/>
      <c r="V55" s="200"/>
      <c r="W55" s="200"/>
      <c r="X55" s="200"/>
      <c r="Y55" s="200"/>
      <c r="Z55" s="281"/>
      <c r="AA55" s="273"/>
      <c r="AB55" s="202"/>
      <c r="AC55" s="202"/>
      <c r="AD55" s="203"/>
      <c r="AE55" s="204">
        <f t="shared" si="18"/>
        <v>0</v>
      </c>
    </row>
    <row r="56" spans="1:31" ht="14.25" customHeight="1" thickBot="1">
      <c r="A56" s="992" t="s">
        <v>89</v>
      </c>
      <c r="B56" s="993"/>
      <c r="C56" s="993"/>
      <c r="D56" s="993"/>
      <c r="E56" s="993"/>
      <c r="F56" s="993"/>
      <c r="G56" s="994"/>
      <c r="H56" s="205"/>
      <c r="I56" s="206"/>
      <c r="J56" s="206"/>
      <c r="K56" s="206"/>
      <c r="L56" s="206"/>
      <c r="M56" s="206"/>
      <c r="N56" s="282"/>
      <c r="O56" s="270"/>
      <c r="P56" s="206">
        <f t="shared" ref="P56:R56" si="19">SUM(P50:P55)</f>
        <v>0</v>
      </c>
      <c r="Q56" s="206">
        <f t="shared" si="19"/>
        <v>0</v>
      </c>
      <c r="R56" s="208">
        <f t="shared" si="19"/>
        <v>0</v>
      </c>
      <c r="S56" s="204">
        <f t="shared" si="8"/>
        <v>0</v>
      </c>
      <c r="T56" s="205"/>
      <c r="U56" s="206"/>
      <c r="V56" s="206"/>
      <c r="W56" s="206"/>
      <c r="X56" s="206"/>
      <c r="Y56" s="206"/>
      <c r="Z56" s="282"/>
      <c r="AA56" s="274"/>
      <c r="AB56" s="206">
        <f t="shared" ref="AB56:AD56" si="20">SUM(AB50:AB55)</f>
        <v>0</v>
      </c>
      <c r="AC56" s="206">
        <f t="shared" si="20"/>
        <v>0</v>
      </c>
      <c r="AD56" s="208">
        <f t="shared" si="20"/>
        <v>0</v>
      </c>
      <c r="AE56" s="204">
        <f t="shared" si="18"/>
        <v>0</v>
      </c>
    </row>
    <row r="57" spans="1:31" ht="13.5" customHeight="1">
      <c r="A57" s="995" t="s">
        <v>94</v>
      </c>
      <c r="B57" s="996"/>
      <c r="C57" s="996"/>
      <c r="D57" s="996"/>
      <c r="E57" s="996"/>
      <c r="F57" s="996"/>
      <c r="G57" s="997"/>
      <c r="H57" s="195"/>
      <c r="I57" s="196"/>
      <c r="J57" s="196"/>
      <c r="K57" s="196"/>
      <c r="L57" s="196"/>
      <c r="M57" s="196"/>
      <c r="N57" s="280"/>
      <c r="O57" s="268"/>
      <c r="P57" s="196"/>
      <c r="Q57" s="196"/>
      <c r="R57" s="197"/>
      <c r="S57" s="198"/>
      <c r="T57" s="195"/>
      <c r="U57" s="196"/>
      <c r="V57" s="196"/>
      <c r="W57" s="196"/>
      <c r="X57" s="196"/>
      <c r="Y57" s="196"/>
      <c r="Z57" s="280"/>
      <c r="AA57" s="272"/>
      <c r="AB57" s="196"/>
      <c r="AC57" s="196"/>
      <c r="AD57" s="197"/>
      <c r="AE57" s="198"/>
    </row>
    <row r="58" spans="1:31" ht="13.5" customHeight="1">
      <c r="A58" s="991"/>
      <c r="B58" s="983"/>
      <c r="C58" s="984"/>
      <c r="D58" s="985"/>
      <c r="E58" s="985"/>
      <c r="F58" s="985"/>
      <c r="G58" s="983"/>
      <c r="H58" s="199"/>
      <c r="I58" s="200"/>
      <c r="J58" s="200"/>
      <c r="K58" s="200"/>
      <c r="L58" s="200"/>
      <c r="M58" s="200"/>
      <c r="N58" s="281"/>
      <c r="O58" s="269"/>
      <c r="P58" s="202"/>
      <c r="Q58" s="202"/>
      <c r="R58" s="203"/>
      <c r="S58" s="204">
        <f t="shared" si="8"/>
        <v>0</v>
      </c>
      <c r="T58" s="199"/>
      <c r="U58" s="200"/>
      <c r="V58" s="200"/>
      <c r="W58" s="200"/>
      <c r="X58" s="200"/>
      <c r="Y58" s="200"/>
      <c r="Z58" s="281"/>
      <c r="AA58" s="273"/>
      <c r="AB58" s="202"/>
      <c r="AC58" s="202"/>
      <c r="AD58" s="203"/>
      <c r="AE58" s="204">
        <f t="shared" ref="AE58:AE64" si="21">SUM(T58:AD58)</f>
        <v>0</v>
      </c>
    </row>
    <row r="59" spans="1:31" ht="13.5" customHeight="1">
      <c r="A59" s="991"/>
      <c r="B59" s="983"/>
      <c r="C59" s="984"/>
      <c r="D59" s="985"/>
      <c r="E59" s="985"/>
      <c r="F59" s="985"/>
      <c r="G59" s="983"/>
      <c r="H59" s="199"/>
      <c r="I59" s="200"/>
      <c r="J59" s="200"/>
      <c r="K59" s="200"/>
      <c r="L59" s="200"/>
      <c r="M59" s="200"/>
      <c r="N59" s="281"/>
      <c r="O59" s="269"/>
      <c r="P59" s="202"/>
      <c r="Q59" s="202"/>
      <c r="R59" s="203"/>
      <c r="S59" s="204">
        <f t="shared" si="8"/>
        <v>0</v>
      </c>
      <c r="T59" s="199"/>
      <c r="U59" s="200"/>
      <c r="V59" s="200"/>
      <c r="W59" s="200"/>
      <c r="X59" s="200"/>
      <c r="Y59" s="200"/>
      <c r="Z59" s="281"/>
      <c r="AA59" s="273"/>
      <c r="AB59" s="202"/>
      <c r="AC59" s="202"/>
      <c r="AD59" s="203"/>
      <c r="AE59" s="204">
        <f t="shared" si="21"/>
        <v>0</v>
      </c>
    </row>
    <row r="60" spans="1:31" ht="13.5" customHeight="1">
      <c r="A60" s="991"/>
      <c r="B60" s="983"/>
      <c r="C60" s="984"/>
      <c r="D60" s="985"/>
      <c r="E60" s="985"/>
      <c r="F60" s="985"/>
      <c r="G60" s="983"/>
      <c r="H60" s="199"/>
      <c r="I60" s="200"/>
      <c r="J60" s="200"/>
      <c r="K60" s="200"/>
      <c r="L60" s="200"/>
      <c r="M60" s="200"/>
      <c r="N60" s="281"/>
      <c r="O60" s="269"/>
      <c r="P60" s="202"/>
      <c r="Q60" s="202"/>
      <c r="R60" s="203"/>
      <c r="S60" s="204">
        <f t="shared" si="8"/>
        <v>0</v>
      </c>
      <c r="T60" s="199"/>
      <c r="U60" s="200"/>
      <c r="V60" s="200"/>
      <c r="W60" s="200"/>
      <c r="X60" s="200"/>
      <c r="Y60" s="200"/>
      <c r="Z60" s="281"/>
      <c r="AA60" s="273"/>
      <c r="AB60" s="202"/>
      <c r="AC60" s="202"/>
      <c r="AD60" s="203"/>
      <c r="AE60" s="204">
        <f t="shared" si="21"/>
        <v>0</v>
      </c>
    </row>
    <row r="61" spans="1:31" ht="13.5" customHeight="1">
      <c r="A61" s="991"/>
      <c r="B61" s="983"/>
      <c r="C61" s="984"/>
      <c r="D61" s="985"/>
      <c r="E61" s="985"/>
      <c r="F61" s="985"/>
      <c r="G61" s="983"/>
      <c r="H61" s="199"/>
      <c r="I61" s="200"/>
      <c r="J61" s="200"/>
      <c r="K61" s="200"/>
      <c r="L61" s="200"/>
      <c r="M61" s="200"/>
      <c r="N61" s="281"/>
      <c r="O61" s="269"/>
      <c r="P61" s="202"/>
      <c r="Q61" s="202"/>
      <c r="R61" s="203"/>
      <c r="S61" s="204">
        <f t="shared" si="8"/>
        <v>0</v>
      </c>
      <c r="T61" s="199"/>
      <c r="U61" s="200"/>
      <c r="V61" s="200"/>
      <c r="W61" s="200"/>
      <c r="X61" s="200"/>
      <c r="Y61" s="200"/>
      <c r="Z61" s="281"/>
      <c r="AA61" s="273"/>
      <c r="AB61" s="202"/>
      <c r="AC61" s="202"/>
      <c r="AD61" s="203"/>
      <c r="AE61" s="204">
        <f t="shared" si="21"/>
        <v>0</v>
      </c>
    </row>
    <row r="62" spans="1:31" ht="13.5" customHeight="1">
      <c r="A62" s="1033"/>
      <c r="B62" s="1034"/>
      <c r="C62" s="1035"/>
      <c r="D62" s="1036"/>
      <c r="E62" s="1036"/>
      <c r="F62" s="1036"/>
      <c r="G62" s="1037"/>
      <c r="H62" s="199"/>
      <c r="I62" s="200"/>
      <c r="J62" s="200"/>
      <c r="K62" s="200"/>
      <c r="L62" s="200"/>
      <c r="M62" s="200"/>
      <c r="N62" s="281"/>
      <c r="O62" s="269"/>
      <c r="P62" s="202"/>
      <c r="Q62" s="202"/>
      <c r="R62" s="203"/>
      <c r="S62" s="204">
        <f t="shared" si="8"/>
        <v>0</v>
      </c>
      <c r="T62" s="199"/>
      <c r="U62" s="200"/>
      <c r="V62" s="200"/>
      <c r="W62" s="200"/>
      <c r="X62" s="200"/>
      <c r="Y62" s="200"/>
      <c r="Z62" s="281"/>
      <c r="AA62" s="273"/>
      <c r="AB62" s="202"/>
      <c r="AC62" s="202"/>
      <c r="AD62" s="203"/>
      <c r="AE62" s="204">
        <f t="shared" si="21"/>
        <v>0</v>
      </c>
    </row>
    <row r="63" spans="1:31" ht="13.35" customHeight="1">
      <c r="A63" s="991"/>
      <c r="B63" s="983"/>
      <c r="C63" s="984"/>
      <c r="D63" s="985"/>
      <c r="E63" s="985"/>
      <c r="F63" s="985"/>
      <c r="G63" s="983"/>
      <c r="H63" s="199"/>
      <c r="I63" s="200"/>
      <c r="J63" s="200"/>
      <c r="K63" s="200"/>
      <c r="L63" s="200"/>
      <c r="M63" s="200"/>
      <c r="N63" s="281"/>
      <c r="O63" s="269"/>
      <c r="P63" s="202"/>
      <c r="Q63" s="202"/>
      <c r="R63" s="203"/>
      <c r="S63" s="204">
        <f t="shared" si="8"/>
        <v>0</v>
      </c>
      <c r="T63" s="199"/>
      <c r="U63" s="200"/>
      <c r="V63" s="200"/>
      <c r="W63" s="200"/>
      <c r="X63" s="200"/>
      <c r="Y63" s="200"/>
      <c r="Z63" s="281"/>
      <c r="AA63" s="273"/>
      <c r="AB63" s="202"/>
      <c r="AC63" s="202"/>
      <c r="AD63" s="203"/>
      <c r="AE63" s="204">
        <f t="shared" si="21"/>
        <v>0</v>
      </c>
    </row>
    <row r="64" spans="1:31" ht="14.25" customHeight="1" thickBot="1">
      <c r="A64" s="992" t="s">
        <v>89</v>
      </c>
      <c r="B64" s="993"/>
      <c r="C64" s="993"/>
      <c r="D64" s="993"/>
      <c r="E64" s="993"/>
      <c r="F64" s="993"/>
      <c r="G64" s="994"/>
      <c r="H64" s="205"/>
      <c r="I64" s="206"/>
      <c r="J64" s="206"/>
      <c r="K64" s="206"/>
      <c r="L64" s="206"/>
      <c r="M64" s="206"/>
      <c r="N64" s="282"/>
      <c r="O64" s="270"/>
      <c r="P64" s="206">
        <f t="shared" ref="P64:R64" si="22">SUM(P58:P63)</f>
        <v>0</v>
      </c>
      <c r="Q64" s="206">
        <f t="shared" si="22"/>
        <v>0</v>
      </c>
      <c r="R64" s="208">
        <f t="shared" si="22"/>
        <v>0</v>
      </c>
      <c r="S64" s="204">
        <f t="shared" si="8"/>
        <v>0</v>
      </c>
      <c r="T64" s="205"/>
      <c r="U64" s="206"/>
      <c r="V64" s="206"/>
      <c r="W64" s="206"/>
      <c r="X64" s="206"/>
      <c r="Y64" s="206"/>
      <c r="Z64" s="282"/>
      <c r="AA64" s="274"/>
      <c r="AB64" s="206">
        <f t="shared" ref="AB64:AD64" si="23">SUM(AB58:AB63)</f>
        <v>0</v>
      </c>
      <c r="AC64" s="206">
        <f t="shared" si="23"/>
        <v>0</v>
      </c>
      <c r="AD64" s="208">
        <f t="shared" si="23"/>
        <v>0</v>
      </c>
      <c r="AE64" s="204">
        <f t="shared" si="21"/>
        <v>0</v>
      </c>
    </row>
    <row r="65" spans="1:31" ht="13.5" customHeight="1">
      <c r="A65" s="995" t="s">
        <v>95</v>
      </c>
      <c r="B65" s="996"/>
      <c r="C65" s="996"/>
      <c r="D65" s="996"/>
      <c r="E65" s="996"/>
      <c r="F65" s="996"/>
      <c r="G65" s="997"/>
      <c r="H65" s="195"/>
      <c r="I65" s="196"/>
      <c r="J65" s="196"/>
      <c r="K65" s="196"/>
      <c r="L65" s="196"/>
      <c r="M65" s="196"/>
      <c r="N65" s="280"/>
      <c r="O65" s="268"/>
      <c r="P65" s="196"/>
      <c r="Q65" s="196"/>
      <c r="R65" s="197"/>
      <c r="S65" s="198"/>
      <c r="T65" s="195"/>
      <c r="U65" s="196"/>
      <c r="V65" s="196"/>
      <c r="W65" s="196"/>
      <c r="X65" s="196"/>
      <c r="Y65" s="196"/>
      <c r="Z65" s="280"/>
      <c r="AA65" s="272"/>
      <c r="AB65" s="196"/>
      <c r="AC65" s="196"/>
      <c r="AD65" s="197"/>
      <c r="AE65" s="198"/>
    </row>
    <row r="66" spans="1:31" ht="13.5" customHeight="1">
      <c r="A66" s="991"/>
      <c r="B66" s="983"/>
      <c r="C66" s="984"/>
      <c r="D66" s="985"/>
      <c r="E66" s="985"/>
      <c r="F66" s="985"/>
      <c r="G66" s="983"/>
      <c r="H66" s="199"/>
      <c r="I66" s="200"/>
      <c r="J66" s="200"/>
      <c r="K66" s="200"/>
      <c r="L66" s="200"/>
      <c r="M66" s="200"/>
      <c r="N66" s="281"/>
      <c r="O66" s="269"/>
      <c r="P66" s="202"/>
      <c r="Q66" s="202"/>
      <c r="R66" s="203"/>
      <c r="S66" s="204">
        <f t="shared" si="8"/>
        <v>0</v>
      </c>
      <c r="T66" s="199"/>
      <c r="U66" s="200"/>
      <c r="V66" s="200"/>
      <c r="W66" s="200"/>
      <c r="X66" s="200"/>
      <c r="Y66" s="200"/>
      <c r="Z66" s="281"/>
      <c r="AA66" s="273"/>
      <c r="AB66" s="202"/>
      <c r="AC66" s="202"/>
      <c r="AD66" s="203"/>
      <c r="AE66" s="204">
        <f t="shared" ref="AE66:AE72" si="24">SUM(T66:AD66)</f>
        <v>0</v>
      </c>
    </row>
    <row r="67" spans="1:31" ht="13.5" customHeight="1">
      <c r="A67" s="991"/>
      <c r="B67" s="983"/>
      <c r="C67" s="984"/>
      <c r="D67" s="985"/>
      <c r="E67" s="985"/>
      <c r="F67" s="985"/>
      <c r="G67" s="983"/>
      <c r="H67" s="199"/>
      <c r="I67" s="200"/>
      <c r="J67" s="200"/>
      <c r="K67" s="200"/>
      <c r="L67" s="200"/>
      <c r="M67" s="200"/>
      <c r="N67" s="281"/>
      <c r="O67" s="269"/>
      <c r="P67" s="202"/>
      <c r="Q67" s="202"/>
      <c r="R67" s="203"/>
      <c r="S67" s="204">
        <f t="shared" si="8"/>
        <v>0</v>
      </c>
      <c r="T67" s="199"/>
      <c r="U67" s="200"/>
      <c r="V67" s="200"/>
      <c r="W67" s="200"/>
      <c r="X67" s="200"/>
      <c r="Y67" s="200"/>
      <c r="Z67" s="281"/>
      <c r="AA67" s="273"/>
      <c r="AB67" s="202"/>
      <c r="AC67" s="202"/>
      <c r="AD67" s="203"/>
      <c r="AE67" s="204">
        <f t="shared" si="24"/>
        <v>0</v>
      </c>
    </row>
    <row r="68" spans="1:31" ht="13.5" customHeight="1">
      <c r="A68" s="991"/>
      <c r="B68" s="983"/>
      <c r="C68" s="984"/>
      <c r="D68" s="985"/>
      <c r="E68" s="985"/>
      <c r="F68" s="985"/>
      <c r="G68" s="983"/>
      <c r="H68" s="199"/>
      <c r="I68" s="200"/>
      <c r="J68" s="200"/>
      <c r="K68" s="200"/>
      <c r="L68" s="200"/>
      <c r="M68" s="200"/>
      <c r="N68" s="281"/>
      <c r="O68" s="269"/>
      <c r="P68" s="202"/>
      <c r="Q68" s="202"/>
      <c r="R68" s="203"/>
      <c r="S68" s="204">
        <f t="shared" si="8"/>
        <v>0</v>
      </c>
      <c r="T68" s="199"/>
      <c r="U68" s="200"/>
      <c r="V68" s="200"/>
      <c r="W68" s="200"/>
      <c r="X68" s="200"/>
      <c r="Y68" s="200"/>
      <c r="Z68" s="281"/>
      <c r="AA68" s="273"/>
      <c r="AB68" s="202"/>
      <c r="AC68" s="202"/>
      <c r="AD68" s="203"/>
      <c r="AE68" s="204">
        <f t="shared" si="24"/>
        <v>0</v>
      </c>
    </row>
    <row r="69" spans="1:31" ht="13.5" customHeight="1">
      <c r="A69" s="991"/>
      <c r="B69" s="983"/>
      <c r="C69" s="984"/>
      <c r="D69" s="985"/>
      <c r="E69" s="985"/>
      <c r="F69" s="985"/>
      <c r="G69" s="983"/>
      <c r="H69" s="199"/>
      <c r="I69" s="200"/>
      <c r="J69" s="200"/>
      <c r="K69" s="200"/>
      <c r="L69" s="200"/>
      <c r="M69" s="200"/>
      <c r="N69" s="281"/>
      <c r="O69" s="269"/>
      <c r="P69" s="202"/>
      <c r="Q69" s="202"/>
      <c r="R69" s="203"/>
      <c r="S69" s="204">
        <f t="shared" si="8"/>
        <v>0</v>
      </c>
      <c r="T69" s="199"/>
      <c r="U69" s="200"/>
      <c r="V69" s="200"/>
      <c r="W69" s="200"/>
      <c r="X69" s="200"/>
      <c r="Y69" s="200"/>
      <c r="Z69" s="281"/>
      <c r="AA69" s="273"/>
      <c r="AB69" s="202"/>
      <c r="AC69" s="202"/>
      <c r="AD69" s="203"/>
      <c r="AE69" s="204">
        <f t="shared" si="24"/>
        <v>0</v>
      </c>
    </row>
    <row r="70" spans="1:31" ht="13.5" customHeight="1">
      <c r="A70" s="991"/>
      <c r="B70" s="983"/>
      <c r="C70" s="984"/>
      <c r="D70" s="985"/>
      <c r="E70" s="985"/>
      <c r="F70" s="985"/>
      <c r="G70" s="983"/>
      <c r="H70" s="199"/>
      <c r="I70" s="200"/>
      <c r="J70" s="200"/>
      <c r="K70" s="200"/>
      <c r="L70" s="200"/>
      <c r="M70" s="200"/>
      <c r="N70" s="281"/>
      <c r="O70" s="269"/>
      <c r="P70" s="202"/>
      <c r="Q70" s="202"/>
      <c r="R70" s="203"/>
      <c r="S70" s="204">
        <f t="shared" si="8"/>
        <v>0</v>
      </c>
      <c r="T70" s="199"/>
      <c r="U70" s="200"/>
      <c r="V70" s="200"/>
      <c r="W70" s="200"/>
      <c r="X70" s="200"/>
      <c r="Y70" s="200"/>
      <c r="Z70" s="281"/>
      <c r="AA70" s="273"/>
      <c r="AB70" s="202"/>
      <c r="AC70" s="202"/>
      <c r="AD70" s="203"/>
      <c r="AE70" s="204">
        <f t="shared" si="24"/>
        <v>0</v>
      </c>
    </row>
    <row r="71" spans="1:31" ht="13.5" customHeight="1">
      <c r="A71" s="991"/>
      <c r="B71" s="983"/>
      <c r="C71" s="984"/>
      <c r="D71" s="985"/>
      <c r="E71" s="985"/>
      <c r="F71" s="985"/>
      <c r="G71" s="983"/>
      <c r="H71" s="199"/>
      <c r="I71" s="200"/>
      <c r="J71" s="200"/>
      <c r="K71" s="200"/>
      <c r="L71" s="200"/>
      <c r="M71" s="200"/>
      <c r="N71" s="281"/>
      <c r="O71" s="269"/>
      <c r="P71" s="202"/>
      <c r="Q71" s="202"/>
      <c r="R71" s="203"/>
      <c r="S71" s="204">
        <f t="shared" si="8"/>
        <v>0</v>
      </c>
      <c r="T71" s="199"/>
      <c r="U71" s="200"/>
      <c r="V71" s="200"/>
      <c r="W71" s="200"/>
      <c r="X71" s="200"/>
      <c r="Y71" s="200"/>
      <c r="Z71" s="281"/>
      <c r="AA71" s="273"/>
      <c r="AB71" s="202"/>
      <c r="AC71" s="202"/>
      <c r="AD71" s="203"/>
      <c r="AE71" s="204">
        <f t="shared" si="24"/>
        <v>0</v>
      </c>
    </row>
    <row r="72" spans="1:31" ht="14.25" customHeight="1" thickBot="1">
      <c r="A72" s="992" t="s">
        <v>89</v>
      </c>
      <c r="B72" s="993"/>
      <c r="C72" s="993"/>
      <c r="D72" s="993"/>
      <c r="E72" s="993"/>
      <c r="F72" s="993"/>
      <c r="G72" s="994"/>
      <c r="H72" s="205"/>
      <c r="I72" s="206"/>
      <c r="J72" s="206"/>
      <c r="K72" s="206"/>
      <c r="L72" s="206"/>
      <c r="M72" s="206"/>
      <c r="N72" s="282"/>
      <c r="O72" s="270"/>
      <c r="P72" s="206">
        <f t="shared" ref="P72:AD72" si="25">SUM(P66:P71)</f>
        <v>0</v>
      </c>
      <c r="Q72" s="206">
        <f t="shared" si="25"/>
        <v>0</v>
      </c>
      <c r="R72" s="208">
        <f t="shared" si="25"/>
        <v>0</v>
      </c>
      <c r="S72" s="204">
        <f t="shared" si="8"/>
        <v>0</v>
      </c>
      <c r="T72" s="205"/>
      <c r="U72" s="206"/>
      <c r="V72" s="206"/>
      <c r="W72" s="206"/>
      <c r="X72" s="206"/>
      <c r="Y72" s="206"/>
      <c r="Z72" s="282"/>
      <c r="AA72" s="274"/>
      <c r="AB72" s="206">
        <f t="shared" si="25"/>
        <v>0</v>
      </c>
      <c r="AC72" s="206">
        <f t="shared" si="25"/>
        <v>0</v>
      </c>
      <c r="AD72" s="208">
        <f t="shared" si="25"/>
        <v>0</v>
      </c>
      <c r="AE72" s="204">
        <f t="shared" si="24"/>
        <v>0</v>
      </c>
    </row>
    <row r="73" spans="1:31" ht="13.5" customHeight="1">
      <c r="A73" s="995" t="s">
        <v>110</v>
      </c>
      <c r="B73" s="996"/>
      <c r="C73" s="996"/>
      <c r="D73" s="996"/>
      <c r="E73" s="996"/>
      <c r="F73" s="996"/>
      <c r="G73" s="997"/>
      <c r="H73" s="195"/>
      <c r="I73" s="196"/>
      <c r="J73" s="196"/>
      <c r="K73" s="196"/>
      <c r="L73" s="196"/>
      <c r="M73" s="196"/>
      <c r="N73" s="280"/>
      <c r="O73" s="268"/>
      <c r="P73" s="196"/>
      <c r="Q73" s="196"/>
      <c r="R73" s="197"/>
      <c r="S73" s="198"/>
      <c r="T73" s="195"/>
      <c r="U73" s="196"/>
      <c r="V73" s="196"/>
      <c r="W73" s="196"/>
      <c r="X73" s="196"/>
      <c r="Y73" s="196"/>
      <c r="Z73" s="280"/>
      <c r="AA73" s="272"/>
      <c r="AB73" s="196"/>
      <c r="AC73" s="196"/>
      <c r="AD73" s="197"/>
      <c r="AE73" s="198"/>
    </row>
    <row r="74" spans="1:31" ht="13.5" customHeight="1">
      <c r="A74" s="991"/>
      <c r="B74" s="983"/>
      <c r="C74" s="984"/>
      <c r="D74" s="985"/>
      <c r="E74" s="985"/>
      <c r="F74" s="985"/>
      <c r="G74" s="983"/>
      <c r="H74" s="199"/>
      <c r="I74" s="200"/>
      <c r="J74" s="200"/>
      <c r="K74" s="200"/>
      <c r="L74" s="200"/>
      <c r="M74" s="200"/>
      <c r="N74" s="281"/>
      <c r="O74" s="269"/>
      <c r="P74" s="202"/>
      <c r="Q74" s="202"/>
      <c r="R74" s="203"/>
      <c r="S74" s="204">
        <f t="shared" si="8"/>
        <v>0</v>
      </c>
      <c r="T74" s="199"/>
      <c r="U74" s="200"/>
      <c r="V74" s="200"/>
      <c r="W74" s="200"/>
      <c r="X74" s="200"/>
      <c r="Y74" s="200"/>
      <c r="Z74" s="281"/>
      <c r="AA74" s="273"/>
      <c r="AB74" s="202"/>
      <c r="AC74" s="202"/>
      <c r="AD74" s="203"/>
      <c r="AE74" s="204">
        <f t="shared" ref="AE74:AE80" si="26">SUM(T74:AD74)</f>
        <v>0</v>
      </c>
    </row>
    <row r="75" spans="1:31" ht="13.5" customHeight="1">
      <c r="A75" s="991"/>
      <c r="B75" s="983"/>
      <c r="C75" s="984"/>
      <c r="D75" s="985"/>
      <c r="E75" s="985"/>
      <c r="F75" s="985"/>
      <c r="G75" s="983"/>
      <c r="H75" s="199"/>
      <c r="I75" s="200"/>
      <c r="J75" s="200"/>
      <c r="K75" s="200"/>
      <c r="L75" s="200"/>
      <c r="M75" s="200"/>
      <c r="N75" s="281"/>
      <c r="O75" s="269"/>
      <c r="P75" s="202"/>
      <c r="Q75" s="202"/>
      <c r="R75" s="203"/>
      <c r="S75" s="204">
        <f t="shared" si="8"/>
        <v>0</v>
      </c>
      <c r="T75" s="199"/>
      <c r="U75" s="200"/>
      <c r="V75" s="200"/>
      <c r="W75" s="200"/>
      <c r="X75" s="200"/>
      <c r="Y75" s="200"/>
      <c r="Z75" s="281"/>
      <c r="AA75" s="273"/>
      <c r="AB75" s="202"/>
      <c r="AC75" s="202"/>
      <c r="AD75" s="203"/>
      <c r="AE75" s="204">
        <f t="shared" si="26"/>
        <v>0</v>
      </c>
    </row>
    <row r="76" spans="1:31" ht="13.5" customHeight="1">
      <c r="A76" s="991"/>
      <c r="B76" s="983"/>
      <c r="C76" s="984"/>
      <c r="D76" s="985"/>
      <c r="E76" s="985"/>
      <c r="F76" s="985"/>
      <c r="G76" s="983"/>
      <c r="H76" s="199"/>
      <c r="I76" s="200"/>
      <c r="J76" s="200"/>
      <c r="K76" s="200"/>
      <c r="L76" s="200"/>
      <c r="M76" s="200"/>
      <c r="N76" s="281"/>
      <c r="O76" s="269"/>
      <c r="P76" s="202"/>
      <c r="Q76" s="202"/>
      <c r="R76" s="203"/>
      <c r="S76" s="204">
        <f t="shared" si="8"/>
        <v>0</v>
      </c>
      <c r="T76" s="199"/>
      <c r="U76" s="200"/>
      <c r="V76" s="200"/>
      <c r="W76" s="200"/>
      <c r="X76" s="200"/>
      <c r="Y76" s="200"/>
      <c r="Z76" s="281"/>
      <c r="AA76" s="273"/>
      <c r="AB76" s="202"/>
      <c r="AC76" s="202"/>
      <c r="AD76" s="203"/>
      <c r="AE76" s="204">
        <f t="shared" si="26"/>
        <v>0</v>
      </c>
    </row>
    <row r="77" spans="1:31" ht="13.5" customHeight="1">
      <c r="A77" s="982"/>
      <c r="B77" s="1021"/>
      <c r="C77" s="984"/>
      <c r="D77" s="1022"/>
      <c r="E77" s="1022"/>
      <c r="F77" s="1022"/>
      <c r="G77" s="1021"/>
      <c r="H77" s="199"/>
      <c r="I77" s="200"/>
      <c r="J77" s="200"/>
      <c r="K77" s="200"/>
      <c r="L77" s="200"/>
      <c r="M77" s="200"/>
      <c r="N77" s="281"/>
      <c r="O77" s="269"/>
      <c r="P77" s="202"/>
      <c r="Q77" s="202"/>
      <c r="R77" s="203"/>
      <c r="S77" s="204">
        <f t="shared" si="8"/>
        <v>0</v>
      </c>
      <c r="T77" s="199"/>
      <c r="U77" s="200"/>
      <c r="V77" s="200"/>
      <c r="W77" s="200"/>
      <c r="X77" s="200"/>
      <c r="Y77" s="200"/>
      <c r="Z77" s="281"/>
      <c r="AA77" s="273"/>
      <c r="AB77" s="202"/>
      <c r="AC77" s="202"/>
      <c r="AD77" s="203"/>
      <c r="AE77" s="204">
        <f t="shared" si="26"/>
        <v>0</v>
      </c>
    </row>
    <row r="78" spans="1:31" ht="13.5" customHeight="1">
      <c r="A78" s="982"/>
      <c r="B78" s="1021"/>
      <c r="C78" s="984"/>
      <c r="D78" s="1022"/>
      <c r="E78" s="1022"/>
      <c r="F78" s="1022"/>
      <c r="G78" s="1021"/>
      <c r="H78" s="199"/>
      <c r="I78" s="200"/>
      <c r="J78" s="200"/>
      <c r="K78" s="200"/>
      <c r="L78" s="200"/>
      <c r="M78" s="200"/>
      <c r="N78" s="281"/>
      <c r="O78" s="269"/>
      <c r="P78" s="202"/>
      <c r="Q78" s="202"/>
      <c r="R78" s="203"/>
      <c r="S78" s="204">
        <f t="shared" si="8"/>
        <v>0</v>
      </c>
      <c r="T78" s="199"/>
      <c r="U78" s="200"/>
      <c r="V78" s="200"/>
      <c r="W78" s="200"/>
      <c r="X78" s="200"/>
      <c r="Y78" s="200"/>
      <c r="Z78" s="281"/>
      <c r="AA78" s="273"/>
      <c r="AB78" s="202"/>
      <c r="AC78" s="202"/>
      <c r="AD78" s="203"/>
      <c r="AE78" s="204">
        <f t="shared" si="26"/>
        <v>0</v>
      </c>
    </row>
    <row r="79" spans="1:31" ht="13.5" customHeight="1">
      <c r="A79" s="982"/>
      <c r="B79" s="1021"/>
      <c r="C79" s="984"/>
      <c r="D79" s="1022"/>
      <c r="E79" s="1022"/>
      <c r="F79" s="1022"/>
      <c r="G79" s="1021"/>
      <c r="H79" s="199"/>
      <c r="I79" s="200"/>
      <c r="J79" s="200"/>
      <c r="K79" s="200"/>
      <c r="L79" s="200"/>
      <c r="M79" s="200"/>
      <c r="N79" s="281"/>
      <c r="O79" s="269"/>
      <c r="P79" s="202"/>
      <c r="Q79" s="202"/>
      <c r="R79" s="203"/>
      <c r="S79" s="204">
        <f t="shared" si="8"/>
        <v>0</v>
      </c>
      <c r="T79" s="199"/>
      <c r="U79" s="200"/>
      <c r="V79" s="200"/>
      <c r="W79" s="200"/>
      <c r="X79" s="200"/>
      <c r="Y79" s="200"/>
      <c r="Z79" s="281"/>
      <c r="AA79" s="273"/>
      <c r="AB79" s="202"/>
      <c r="AC79" s="202"/>
      <c r="AD79" s="203"/>
      <c r="AE79" s="204">
        <f t="shared" si="26"/>
        <v>0</v>
      </c>
    </row>
    <row r="80" spans="1:31" ht="14.25" customHeight="1" thickBot="1">
      <c r="A80" s="986" t="s">
        <v>89</v>
      </c>
      <c r="B80" s="987"/>
      <c r="C80" s="987"/>
      <c r="D80" s="987"/>
      <c r="E80" s="987"/>
      <c r="F80" s="987"/>
      <c r="G80" s="988"/>
      <c r="H80" s="210"/>
      <c r="I80" s="211"/>
      <c r="J80" s="211"/>
      <c r="K80" s="211"/>
      <c r="L80" s="211"/>
      <c r="M80" s="211"/>
      <c r="N80" s="283"/>
      <c r="O80" s="271"/>
      <c r="P80" s="211">
        <f t="shared" ref="P80:R80" si="27">SUM(P74:P79)</f>
        <v>0</v>
      </c>
      <c r="Q80" s="211">
        <f t="shared" si="27"/>
        <v>0</v>
      </c>
      <c r="R80" s="212">
        <f t="shared" si="27"/>
        <v>0</v>
      </c>
      <c r="S80" s="213">
        <f t="shared" si="8"/>
        <v>0</v>
      </c>
      <c r="T80" s="210"/>
      <c r="U80" s="211"/>
      <c r="V80" s="211"/>
      <c r="W80" s="211"/>
      <c r="X80" s="211"/>
      <c r="Y80" s="211"/>
      <c r="Z80" s="283"/>
      <c r="AA80" s="275"/>
      <c r="AB80" s="211">
        <f t="shared" ref="AB80:AD80" si="28">SUM(AB74:AB79)</f>
        <v>0</v>
      </c>
      <c r="AC80" s="211">
        <f t="shared" si="28"/>
        <v>0</v>
      </c>
      <c r="AD80" s="212">
        <f t="shared" si="28"/>
        <v>0</v>
      </c>
      <c r="AE80" s="213">
        <f t="shared" si="26"/>
        <v>0</v>
      </c>
    </row>
    <row r="81" spans="1:31" ht="14.25" customHeight="1">
      <c r="A81" s="28"/>
      <c r="B81" s="29"/>
      <c r="C81" s="29"/>
      <c r="D81" s="29"/>
      <c r="E81" s="29"/>
      <c r="F81" s="29"/>
      <c r="G81" s="29"/>
      <c r="H81" s="30"/>
      <c r="I81" s="30"/>
      <c r="J81" s="30"/>
      <c r="K81" s="30"/>
      <c r="L81" s="30"/>
      <c r="M81" s="31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ht="14.25" customHeight="1">
      <c r="A82" s="28"/>
      <c r="B82" s="29"/>
      <c r="C82" s="29"/>
      <c r="D82" s="29"/>
      <c r="E82" s="29"/>
      <c r="F82" s="29"/>
      <c r="G82" s="29"/>
      <c r="H82" s="30"/>
      <c r="I82" s="30"/>
      <c r="J82" s="30"/>
      <c r="K82" s="30"/>
      <c r="L82" s="30"/>
      <c r="M82" s="31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ht="14.25" customHeight="1">
      <c r="A83" s="28"/>
      <c r="B83" s="29"/>
      <c r="C83" s="29"/>
      <c r="D83" s="29"/>
      <c r="E83" s="29"/>
      <c r="F83" s="29"/>
      <c r="G83" s="29"/>
      <c r="H83" s="30"/>
      <c r="I83" s="30"/>
      <c r="J83" s="30"/>
      <c r="K83" s="30"/>
      <c r="L83" s="30"/>
      <c r="M83" s="31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ht="14.25" customHeight="1">
      <c r="A84" s="28"/>
      <c r="B84" s="29"/>
      <c r="C84" s="29"/>
      <c r="D84" s="29"/>
      <c r="E84" s="29"/>
      <c r="F84" s="29"/>
      <c r="G84" s="29"/>
      <c r="H84" s="30"/>
      <c r="I84" s="30"/>
      <c r="J84" s="30"/>
      <c r="K84" s="30"/>
      <c r="L84" s="30"/>
      <c r="M84" s="31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ht="14.25" customHeight="1">
      <c r="A85" s="28"/>
      <c r="B85" s="29"/>
      <c r="C85" s="29"/>
      <c r="D85" s="29"/>
      <c r="E85" s="29"/>
      <c r="F85" s="29"/>
      <c r="G85" s="29"/>
      <c r="H85" s="30"/>
      <c r="I85" s="30"/>
      <c r="J85" s="30"/>
      <c r="K85" s="30"/>
      <c r="L85" s="30"/>
      <c r="M85" s="31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4.25" customHeight="1">
      <c r="A86" s="28"/>
      <c r="B86" s="29"/>
      <c r="C86" s="29"/>
      <c r="D86" s="29"/>
      <c r="E86" s="29"/>
      <c r="F86" s="29"/>
      <c r="G86" s="29"/>
      <c r="H86" s="30"/>
      <c r="I86" s="30"/>
      <c r="J86" s="30"/>
      <c r="K86" s="30"/>
      <c r="L86" s="30"/>
      <c r="M86" s="31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spans="1:31" ht="14.25" customHeight="1">
      <c r="A87" s="28"/>
      <c r="B87" s="29"/>
      <c r="C87" s="29"/>
      <c r="D87" s="29"/>
      <c r="E87" s="29"/>
      <c r="F87" s="29"/>
      <c r="G87" s="29"/>
      <c r="H87" s="30"/>
      <c r="I87" s="30"/>
      <c r="J87" s="30"/>
      <c r="K87" s="30"/>
      <c r="L87" s="30"/>
      <c r="M87" s="31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ht="14.25" customHeight="1">
      <c r="A88" s="28"/>
      <c r="B88" s="29"/>
      <c r="C88" s="29"/>
      <c r="D88" s="29"/>
      <c r="E88" s="29"/>
      <c r="F88" s="29"/>
      <c r="G88" s="29"/>
      <c r="H88" s="30"/>
      <c r="I88" s="30"/>
      <c r="J88" s="30"/>
      <c r="K88" s="30"/>
      <c r="L88" s="30"/>
      <c r="M88" s="31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ht="14.25" customHeight="1">
      <c r="A89" s="28"/>
      <c r="B89" s="29"/>
      <c r="C89" s="29"/>
      <c r="D89" s="29"/>
      <c r="E89" s="29"/>
      <c r="F89" s="29"/>
      <c r="G89" s="29"/>
      <c r="H89" s="30"/>
      <c r="I89" s="30"/>
      <c r="J89" s="30"/>
      <c r="K89" s="30"/>
      <c r="L89" s="30"/>
      <c r="M89" s="31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ht="14.25" customHeight="1">
      <c r="A90" s="28"/>
      <c r="B90" s="29"/>
      <c r="C90" s="29"/>
      <c r="D90" s="29"/>
      <c r="E90" s="29"/>
      <c r="F90" s="29"/>
      <c r="G90" s="29"/>
      <c r="H90" s="30"/>
      <c r="I90" s="30"/>
      <c r="J90" s="30"/>
      <c r="K90" s="30"/>
      <c r="L90" s="30"/>
      <c r="M90" s="31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ht="14.25" customHeight="1">
      <c r="A91" s="28"/>
      <c r="B91" s="29"/>
      <c r="C91" s="29"/>
      <c r="D91" s="29"/>
      <c r="E91" s="29"/>
      <c r="F91" s="29"/>
      <c r="G91" s="29"/>
      <c r="H91" s="30"/>
      <c r="I91" s="30"/>
      <c r="J91" s="30"/>
      <c r="K91" s="30"/>
      <c r="L91" s="30"/>
      <c r="M91" s="31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ht="14.25" customHeight="1">
      <c r="A92" s="28"/>
      <c r="B92" s="29"/>
      <c r="C92" s="29"/>
      <c r="D92" s="29"/>
      <c r="E92" s="29"/>
      <c r="F92" s="29"/>
      <c r="G92" s="29"/>
      <c r="H92" s="30"/>
      <c r="I92" s="30"/>
      <c r="J92" s="30"/>
      <c r="K92" s="30"/>
      <c r="L92" s="30"/>
      <c r="M92" s="31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ht="14.25" customHeight="1">
      <c r="A93" s="28"/>
      <c r="B93" s="29"/>
      <c r="C93" s="29"/>
      <c r="D93" s="29"/>
      <c r="E93" s="29"/>
      <c r="F93" s="29"/>
      <c r="G93" s="29"/>
      <c r="H93" s="30"/>
      <c r="I93" s="30"/>
      <c r="J93" s="30"/>
      <c r="K93" s="30"/>
      <c r="L93" s="30"/>
      <c r="M93" s="31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ht="14.25" customHeight="1">
      <c r="A94" s="28"/>
      <c r="B94" s="29"/>
      <c r="C94" s="29"/>
      <c r="D94" s="29"/>
      <c r="E94" s="29"/>
      <c r="F94" s="29"/>
      <c r="G94" s="29"/>
      <c r="H94" s="30"/>
      <c r="I94" s="30"/>
      <c r="J94" s="30"/>
      <c r="K94" s="30"/>
      <c r="L94" s="30"/>
      <c r="M94" s="31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ht="14.25" customHeight="1">
      <c r="A95" s="28"/>
      <c r="B95" s="29"/>
      <c r="C95" s="29"/>
      <c r="D95" s="29"/>
      <c r="E95" s="29"/>
      <c r="F95" s="29"/>
      <c r="G95" s="29"/>
      <c r="H95" s="30"/>
      <c r="I95" s="30"/>
      <c r="J95" s="30"/>
      <c r="K95" s="30"/>
      <c r="L95" s="30"/>
      <c r="M95" s="31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ht="14.25" customHeight="1">
      <c r="A96" s="28"/>
      <c r="B96" s="29"/>
      <c r="C96" s="29"/>
      <c r="D96" s="29"/>
      <c r="E96" s="29"/>
      <c r="F96" s="29"/>
      <c r="G96" s="29"/>
      <c r="H96" s="30"/>
      <c r="I96" s="30"/>
      <c r="J96" s="30"/>
      <c r="K96" s="30"/>
      <c r="L96" s="30"/>
      <c r="M96" s="31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31" ht="13.5" customHeight="1">
      <c r="A97" s="870" t="str">
        <f>A1</f>
        <v>第17回北海道シニアリーグ（道南ブロック）　</v>
      </c>
      <c r="B97" s="870"/>
      <c r="C97" s="870"/>
      <c r="D97" s="870"/>
      <c r="E97" s="870"/>
      <c r="F97" s="870"/>
      <c r="G97" s="870"/>
      <c r="H97" s="870"/>
      <c r="I97" s="870"/>
      <c r="J97" s="870"/>
      <c r="K97" s="870"/>
      <c r="L97" s="870"/>
      <c r="M97" s="870"/>
      <c r="N97" s="870"/>
      <c r="O97" s="870"/>
      <c r="P97" s="870"/>
      <c r="Q97" s="870"/>
      <c r="R97" s="870"/>
      <c r="S97" s="870"/>
      <c r="T97" s="870"/>
      <c r="U97" s="870"/>
      <c r="V97" s="870"/>
      <c r="W97" s="870"/>
      <c r="X97" s="870"/>
      <c r="Y97" s="870"/>
      <c r="Z97" s="870"/>
      <c r="AA97" s="870"/>
      <c r="AB97" s="870"/>
      <c r="AC97" s="870"/>
      <c r="AD97" s="870"/>
      <c r="AE97" s="870"/>
    </row>
    <row r="98" spans="1:31" ht="13.5" customHeight="1">
      <c r="A98" s="870"/>
      <c r="B98" s="870"/>
      <c r="C98" s="870"/>
      <c r="D98" s="870"/>
      <c r="E98" s="870"/>
      <c r="F98" s="870"/>
      <c r="G98" s="870"/>
      <c r="H98" s="870"/>
      <c r="I98" s="870"/>
      <c r="J98" s="870"/>
      <c r="K98" s="870"/>
      <c r="L98" s="870"/>
      <c r="M98" s="870"/>
      <c r="N98" s="870"/>
      <c r="O98" s="870"/>
      <c r="P98" s="870"/>
      <c r="Q98" s="870"/>
      <c r="R98" s="870"/>
      <c r="S98" s="870"/>
      <c r="T98" s="870"/>
      <c r="U98" s="870"/>
      <c r="V98" s="870"/>
      <c r="W98" s="870"/>
      <c r="X98" s="870"/>
      <c r="Y98" s="870"/>
      <c r="Z98" s="870"/>
      <c r="AA98" s="870"/>
      <c r="AB98" s="870"/>
      <c r="AC98" s="870"/>
      <c r="AD98" s="870"/>
      <c r="AE98" s="870"/>
    </row>
    <row r="99" spans="1:31" ht="13.5" customHeight="1">
      <c r="A99" s="870"/>
      <c r="B99" s="870"/>
      <c r="C99" s="870"/>
      <c r="D99" s="870"/>
      <c r="E99" s="870"/>
      <c r="F99" s="870"/>
      <c r="G99" s="870"/>
      <c r="H99" s="870"/>
      <c r="I99" s="870"/>
      <c r="J99" s="870"/>
      <c r="K99" s="870"/>
      <c r="L99" s="870"/>
      <c r="M99" s="870"/>
      <c r="N99" s="870"/>
      <c r="O99" s="870"/>
      <c r="P99" s="870"/>
      <c r="Q99" s="870"/>
      <c r="R99" s="870"/>
      <c r="S99" s="870"/>
      <c r="T99" s="870"/>
      <c r="U99" s="870"/>
      <c r="V99" s="870"/>
      <c r="W99" s="870"/>
      <c r="X99" s="870"/>
      <c r="Y99" s="870"/>
      <c r="Z99" s="870"/>
      <c r="AA99" s="870"/>
      <c r="AB99" s="870"/>
      <c r="AC99" s="870"/>
      <c r="AD99" s="870"/>
      <c r="AE99" s="870"/>
    </row>
    <row r="100" spans="1:31" ht="13.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5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</row>
    <row r="101" spans="1:31" ht="13.5" customHeight="1">
      <c r="A101" s="989" t="s">
        <v>97</v>
      </c>
      <c r="B101" s="989"/>
      <c r="C101" s="989"/>
      <c r="D101" s="14"/>
      <c r="E101" s="14"/>
      <c r="F101" s="14"/>
      <c r="G101" s="14"/>
      <c r="H101" s="14"/>
      <c r="I101" s="14"/>
      <c r="J101" s="14"/>
      <c r="K101" s="14"/>
      <c r="L101" s="14"/>
      <c r="M101" s="15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</row>
    <row r="102" spans="1:31" ht="13.5" customHeight="1" thickBot="1">
      <c r="A102" s="990"/>
      <c r="B102" s="990"/>
      <c r="C102" s="990"/>
      <c r="D102" s="16"/>
      <c r="E102" s="16"/>
      <c r="F102" s="16"/>
      <c r="G102" s="16"/>
      <c r="H102" s="16"/>
      <c r="I102" s="16"/>
      <c r="J102" s="16"/>
      <c r="K102" s="16"/>
      <c r="L102" s="16"/>
      <c r="M102" s="17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</row>
    <row r="103" spans="1:31" ht="13.5" customHeight="1">
      <c r="A103" s="998"/>
      <c r="B103" s="999"/>
      <c r="C103" s="999"/>
      <c r="D103" s="999"/>
      <c r="E103" s="999"/>
      <c r="F103" s="999"/>
      <c r="G103" s="1000"/>
      <c r="H103" s="1025" t="s">
        <v>108</v>
      </c>
      <c r="I103" s="1026"/>
      <c r="J103" s="1026"/>
      <c r="K103" s="1026"/>
      <c r="L103" s="1026"/>
      <c r="M103" s="1026"/>
      <c r="N103" s="1026"/>
      <c r="O103" s="1026"/>
      <c r="P103" s="1027"/>
      <c r="Q103" s="1027"/>
      <c r="R103" s="1027"/>
      <c r="S103" s="1028"/>
      <c r="T103" s="1013" t="s">
        <v>109</v>
      </c>
      <c r="U103" s="1014"/>
      <c r="V103" s="1014"/>
      <c r="W103" s="1014"/>
      <c r="X103" s="1014"/>
      <c r="Y103" s="1014"/>
      <c r="Z103" s="1014"/>
      <c r="AA103" s="1014"/>
      <c r="AB103" s="1015"/>
      <c r="AC103" s="1015"/>
      <c r="AD103" s="1015"/>
      <c r="AE103" s="1016"/>
    </row>
    <row r="104" spans="1:31" ht="13.5" customHeight="1">
      <c r="A104" s="1001"/>
      <c r="B104" s="1002"/>
      <c r="C104" s="1002"/>
      <c r="D104" s="1002"/>
      <c r="E104" s="1002"/>
      <c r="F104" s="1002"/>
      <c r="G104" s="1003"/>
      <c r="H104" s="1029"/>
      <c r="I104" s="1030"/>
      <c r="J104" s="1030"/>
      <c r="K104" s="1030"/>
      <c r="L104" s="1030"/>
      <c r="M104" s="1030"/>
      <c r="N104" s="1030"/>
      <c r="O104" s="1030"/>
      <c r="P104" s="1031"/>
      <c r="Q104" s="1031"/>
      <c r="R104" s="1031"/>
      <c r="S104" s="1032"/>
      <c r="T104" s="1017"/>
      <c r="U104" s="1018"/>
      <c r="V104" s="1018"/>
      <c r="W104" s="1018"/>
      <c r="X104" s="1018"/>
      <c r="Y104" s="1018"/>
      <c r="Z104" s="1018"/>
      <c r="AA104" s="1018"/>
      <c r="AB104" s="1019"/>
      <c r="AC104" s="1019"/>
      <c r="AD104" s="1019"/>
      <c r="AE104" s="1020"/>
    </row>
    <row r="105" spans="1:31" ht="22.35" customHeight="1" thickBot="1">
      <c r="A105" s="1004"/>
      <c r="B105" s="1005"/>
      <c r="C105" s="1005"/>
      <c r="D105" s="1005"/>
      <c r="E105" s="1005"/>
      <c r="F105" s="1005"/>
      <c r="G105" s="1006"/>
      <c r="H105" s="100" t="s">
        <v>140</v>
      </c>
      <c r="I105" s="74" t="s">
        <v>144</v>
      </c>
      <c r="J105" s="98" t="s">
        <v>146</v>
      </c>
      <c r="K105" s="98" t="s">
        <v>148</v>
      </c>
      <c r="L105" s="74" t="s">
        <v>150</v>
      </c>
      <c r="M105" s="74" t="s">
        <v>142</v>
      </c>
      <c r="N105" s="74" t="s">
        <v>152</v>
      </c>
      <c r="O105" s="80" t="s">
        <v>154</v>
      </c>
      <c r="P105" s="99" t="s">
        <v>156</v>
      </c>
      <c r="Q105" s="99" t="s">
        <v>158</v>
      </c>
      <c r="R105" s="99" t="s">
        <v>160</v>
      </c>
      <c r="S105" s="119" t="s">
        <v>89</v>
      </c>
      <c r="T105" s="100" t="s">
        <v>139</v>
      </c>
      <c r="U105" s="74" t="s">
        <v>143</v>
      </c>
      <c r="V105" s="98" t="s">
        <v>145</v>
      </c>
      <c r="W105" s="98" t="s">
        <v>147</v>
      </c>
      <c r="X105" s="74" t="s">
        <v>149</v>
      </c>
      <c r="Y105" s="74" t="s">
        <v>141</v>
      </c>
      <c r="Z105" s="74" t="s">
        <v>151</v>
      </c>
      <c r="AA105" s="81" t="s">
        <v>153</v>
      </c>
      <c r="AB105" s="18" t="s">
        <v>155</v>
      </c>
      <c r="AC105" s="18" t="s">
        <v>157</v>
      </c>
      <c r="AD105" s="18" t="s">
        <v>159</v>
      </c>
      <c r="AE105" s="19" t="s">
        <v>89</v>
      </c>
    </row>
    <row r="106" spans="1:31" ht="13.5" customHeight="1">
      <c r="A106" s="995" t="s">
        <v>72</v>
      </c>
      <c r="B106" s="996"/>
      <c r="C106" s="996"/>
      <c r="D106" s="996"/>
      <c r="E106" s="996"/>
      <c r="F106" s="996"/>
      <c r="G106" s="997"/>
      <c r="H106" s="120"/>
      <c r="I106" s="92"/>
      <c r="J106" s="97"/>
      <c r="K106" s="97"/>
      <c r="L106" s="97"/>
      <c r="M106" s="92"/>
      <c r="N106" s="284"/>
      <c r="O106" s="276"/>
      <c r="P106" s="97"/>
      <c r="Q106" s="97"/>
      <c r="R106" s="97"/>
      <c r="S106" s="121"/>
      <c r="T106" s="101"/>
      <c r="U106" s="97"/>
      <c r="V106" s="97"/>
      <c r="W106" s="97"/>
      <c r="X106" s="97"/>
      <c r="Y106" s="97"/>
      <c r="Z106" s="284"/>
      <c r="AA106" s="238"/>
      <c r="AB106" s="91"/>
      <c r="AC106" s="91"/>
      <c r="AD106" s="91"/>
      <c r="AE106" s="96"/>
    </row>
    <row r="107" spans="1:31" ht="13.5" customHeight="1">
      <c r="A107" s="1023">
        <v>28</v>
      </c>
      <c r="B107" s="852"/>
      <c r="C107" s="834" t="s">
        <v>245</v>
      </c>
      <c r="D107" s="835"/>
      <c r="E107" s="835"/>
      <c r="F107" s="835"/>
      <c r="G107" s="836"/>
      <c r="H107" s="151"/>
      <c r="I107" s="152"/>
      <c r="J107" s="152"/>
      <c r="K107" s="76">
        <v>1</v>
      </c>
      <c r="L107" s="76"/>
      <c r="M107" s="75"/>
      <c r="N107" s="148"/>
      <c r="O107" s="155"/>
      <c r="P107" s="88"/>
      <c r="Q107" s="88"/>
      <c r="R107" s="88"/>
      <c r="S107" s="122">
        <f t="shared" ref="S107:S113" si="29">SUM(H107:R107)</f>
        <v>1</v>
      </c>
      <c r="T107" s="102"/>
      <c r="U107" s="76"/>
      <c r="V107" s="76"/>
      <c r="W107" s="76"/>
      <c r="X107" s="76"/>
      <c r="Y107" s="75"/>
      <c r="Z107" s="148"/>
      <c r="AA107" s="154"/>
      <c r="AB107" s="22"/>
      <c r="AC107" s="22"/>
      <c r="AD107" s="22"/>
      <c r="AE107" s="23">
        <f t="shared" ref="AE107:AE113" si="30">SUM(T107:AD107)</f>
        <v>0</v>
      </c>
    </row>
    <row r="108" spans="1:31" ht="13.5" customHeight="1">
      <c r="A108" s="982"/>
      <c r="B108" s="983"/>
      <c r="C108" s="984"/>
      <c r="D108" s="985"/>
      <c r="E108" s="985"/>
      <c r="F108" s="985"/>
      <c r="G108" s="983"/>
      <c r="H108" s="87"/>
      <c r="I108" s="76"/>
      <c r="J108" s="76"/>
      <c r="K108" s="76"/>
      <c r="L108" s="76"/>
      <c r="M108" s="76"/>
      <c r="N108" s="148"/>
      <c r="O108" s="155"/>
      <c r="P108" s="88"/>
      <c r="Q108" s="88"/>
      <c r="R108" s="88"/>
      <c r="S108" s="214">
        <f t="shared" si="29"/>
        <v>0</v>
      </c>
      <c r="T108" s="87"/>
      <c r="U108" s="76"/>
      <c r="V108" s="76"/>
      <c r="W108" s="76"/>
      <c r="X108" s="76"/>
      <c r="Y108" s="76"/>
      <c r="Z108" s="148"/>
      <c r="AA108" s="154"/>
      <c r="AB108" s="22"/>
      <c r="AC108" s="22"/>
      <c r="AD108" s="22"/>
      <c r="AE108" s="23">
        <f t="shared" si="30"/>
        <v>0</v>
      </c>
    </row>
    <row r="109" spans="1:31" ht="13.5" customHeight="1">
      <c r="A109" s="982"/>
      <c r="B109" s="983"/>
      <c r="C109" s="984"/>
      <c r="D109" s="985"/>
      <c r="E109" s="985"/>
      <c r="F109" s="985"/>
      <c r="G109" s="983"/>
      <c r="H109" s="87"/>
      <c r="I109" s="76"/>
      <c r="J109" s="76"/>
      <c r="K109" s="76"/>
      <c r="L109" s="76"/>
      <c r="M109" s="76"/>
      <c r="N109" s="148"/>
      <c r="O109" s="155"/>
      <c r="P109" s="88"/>
      <c r="Q109" s="88"/>
      <c r="R109" s="88"/>
      <c r="S109" s="214">
        <f t="shared" si="29"/>
        <v>0</v>
      </c>
      <c r="T109" s="87"/>
      <c r="U109" s="76"/>
      <c r="V109" s="76"/>
      <c r="W109" s="76"/>
      <c r="X109" s="76"/>
      <c r="Y109" s="76"/>
      <c r="Z109" s="148"/>
      <c r="AA109" s="154"/>
      <c r="AB109" s="22"/>
      <c r="AC109" s="22"/>
      <c r="AD109" s="22"/>
      <c r="AE109" s="23">
        <f t="shared" si="30"/>
        <v>0</v>
      </c>
    </row>
    <row r="110" spans="1:31" ht="13.5" customHeight="1">
      <c r="A110" s="982"/>
      <c r="B110" s="983"/>
      <c r="C110" s="984"/>
      <c r="D110" s="985"/>
      <c r="E110" s="985"/>
      <c r="F110" s="985"/>
      <c r="G110" s="983"/>
      <c r="H110" s="87"/>
      <c r="I110" s="76"/>
      <c r="J110" s="76"/>
      <c r="K110" s="76"/>
      <c r="L110" s="76"/>
      <c r="M110" s="76"/>
      <c r="N110" s="148"/>
      <c r="O110" s="155"/>
      <c r="P110" s="88"/>
      <c r="Q110" s="88"/>
      <c r="R110" s="88"/>
      <c r="S110" s="214">
        <f t="shared" si="29"/>
        <v>0</v>
      </c>
      <c r="T110" s="87"/>
      <c r="U110" s="76"/>
      <c r="V110" s="76"/>
      <c r="W110" s="76"/>
      <c r="X110" s="76"/>
      <c r="Y110" s="76"/>
      <c r="Z110" s="148"/>
      <c r="AA110" s="154"/>
      <c r="AB110" s="22"/>
      <c r="AC110" s="22"/>
      <c r="AD110" s="22"/>
      <c r="AE110" s="23">
        <f t="shared" si="30"/>
        <v>0</v>
      </c>
    </row>
    <row r="111" spans="1:31" ht="13.5" customHeight="1">
      <c r="A111" s="982"/>
      <c r="B111" s="983"/>
      <c r="C111" s="984"/>
      <c r="D111" s="985"/>
      <c r="E111" s="985"/>
      <c r="F111" s="985"/>
      <c r="G111" s="983"/>
      <c r="H111" s="87"/>
      <c r="I111" s="76"/>
      <c r="J111" s="76"/>
      <c r="K111" s="76"/>
      <c r="L111" s="76"/>
      <c r="M111" s="76"/>
      <c r="N111" s="148"/>
      <c r="O111" s="155"/>
      <c r="P111" s="88"/>
      <c r="Q111" s="88"/>
      <c r="R111" s="88"/>
      <c r="S111" s="214">
        <f t="shared" si="29"/>
        <v>0</v>
      </c>
      <c r="T111" s="87"/>
      <c r="U111" s="76"/>
      <c r="V111" s="76"/>
      <c r="W111" s="76"/>
      <c r="X111" s="76"/>
      <c r="Y111" s="76"/>
      <c r="Z111" s="148"/>
      <c r="AA111" s="154"/>
      <c r="AB111" s="22"/>
      <c r="AC111" s="22"/>
      <c r="AD111" s="22"/>
      <c r="AE111" s="23">
        <f t="shared" si="30"/>
        <v>0</v>
      </c>
    </row>
    <row r="112" spans="1:31" ht="13.5" customHeight="1">
      <c r="A112" s="982"/>
      <c r="B112" s="1021"/>
      <c r="C112" s="984"/>
      <c r="D112" s="1022"/>
      <c r="E112" s="1022"/>
      <c r="F112" s="1022"/>
      <c r="G112" s="1021"/>
      <c r="H112" s="87"/>
      <c r="I112" s="76"/>
      <c r="J112" s="76"/>
      <c r="K112" s="76"/>
      <c r="L112" s="76"/>
      <c r="M112" s="76"/>
      <c r="N112" s="148"/>
      <c r="O112" s="155"/>
      <c r="P112" s="88"/>
      <c r="Q112" s="88"/>
      <c r="R112" s="88"/>
      <c r="S112" s="214">
        <f t="shared" si="29"/>
        <v>0</v>
      </c>
      <c r="T112" s="87"/>
      <c r="U112" s="76"/>
      <c r="V112" s="76"/>
      <c r="W112" s="76"/>
      <c r="X112" s="76"/>
      <c r="Y112" s="76"/>
      <c r="Z112" s="148"/>
      <c r="AA112" s="154"/>
      <c r="AB112" s="22"/>
      <c r="AC112" s="22"/>
      <c r="AD112" s="22"/>
      <c r="AE112" s="23">
        <f t="shared" si="30"/>
        <v>0</v>
      </c>
    </row>
    <row r="113" spans="1:31" ht="14.25" customHeight="1" thickBot="1">
      <c r="A113" s="992" t="s">
        <v>89</v>
      </c>
      <c r="B113" s="993"/>
      <c r="C113" s="993"/>
      <c r="D113" s="993"/>
      <c r="E113" s="993"/>
      <c r="F113" s="993"/>
      <c r="G113" s="994"/>
      <c r="H113" s="103"/>
      <c r="I113" s="77"/>
      <c r="J113" s="77"/>
      <c r="K113" s="77">
        <f>SUM(K107:K112)</f>
        <v>1</v>
      </c>
      <c r="L113" s="77"/>
      <c r="M113" s="77"/>
      <c r="N113" s="285"/>
      <c r="O113" s="277"/>
      <c r="P113" s="77">
        <f>SUM(P107:P112)</f>
        <v>0</v>
      </c>
      <c r="Q113" s="77">
        <f>SUM(Q107:Q112)</f>
        <v>0</v>
      </c>
      <c r="R113" s="77">
        <f>SUM(R107:R112)</f>
        <v>0</v>
      </c>
      <c r="S113" s="123">
        <f t="shared" si="29"/>
        <v>1</v>
      </c>
      <c r="T113" s="103"/>
      <c r="U113" s="77"/>
      <c r="V113" s="77"/>
      <c r="W113" s="77"/>
      <c r="X113" s="77"/>
      <c r="Y113" s="77"/>
      <c r="Z113" s="285"/>
      <c r="AA113" s="239"/>
      <c r="AB113" s="24">
        <f>SUM(AB107:AB112)</f>
        <v>0</v>
      </c>
      <c r="AC113" s="24">
        <f>SUM(AC107:AC112)</f>
        <v>0</v>
      </c>
      <c r="AD113" s="24">
        <f>SUM(AD107:AD112)</f>
        <v>0</v>
      </c>
      <c r="AE113" s="33">
        <f t="shared" si="30"/>
        <v>0</v>
      </c>
    </row>
    <row r="114" spans="1:31" ht="13.5" customHeight="1">
      <c r="A114" s="995" t="s">
        <v>98</v>
      </c>
      <c r="B114" s="996"/>
      <c r="C114" s="996"/>
      <c r="D114" s="996"/>
      <c r="E114" s="996"/>
      <c r="F114" s="996"/>
      <c r="G114" s="997"/>
      <c r="H114" s="120"/>
      <c r="I114" s="92"/>
      <c r="J114" s="97"/>
      <c r="K114" s="97"/>
      <c r="L114" s="97"/>
      <c r="M114" s="92"/>
      <c r="N114" s="284"/>
      <c r="O114" s="276"/>
      <c r="P114" s="97"/>
      <c r="Q114" s="97"/>
      <c r="R114" s="97"/>
      <c r="S114" s="121"/>
      <c r="T114" s="101"/>
      <c r="U114" s="97"/>
      <c r="V114" s="97"/>
      <c r="W114" s="97"/>
      <c r="X114" s="97"/>
      <c r="Y114" s="97"/>
      <c r="Z114" s="284"/>
      <c r="AA114" s="238"/>
      <c r="AB114" s="91"/>
      <c r="AC114" s="91"/>
      <c r="AD114" s="91"/>
      <c r="AE114" s="96"/>
    </row>
    <row r="115" spans="1:31" ht="13.5" customHeight="1">
      <c r="A115" s="991"/>
      <c r="B115" s="983"/>
      <c r="C115" s="984"/>
      <c r="D115" s="985"/>
      <c r="E115" s="985"/>
      <c r="F115" s="985"/>
      <c r="G115" s="983"/>
      <c r="H115" s="87"/>
      <c r="I115" s="76"/>
      <c r="J115" s="76"/>
      <c r="K115" s="76"/>
      <c r="L115" s="76"/>
      <c r="M115" s="76"/>
      <c r="N115" s="148"/>
      <c r="O115" s="155"/>
      <c r="P115" s="88"/>
      <c r="Q115" s="88"/>
      <c r="R115" s="88"/>
      <c r="S115" s="122">
        <f t="shared" ref="S115:S121" si="31">SUM(H115:R115)</f>
        <v>0</v>
      </c>
      <c r="T115" s="102"/>
      <c r="U115" s="76"/>
      <c r="V115" s="76"/>
      <c r="W115" s="76"/>
      <c r="X115" s="76"/>
      <c r="Y115" s="76"/>
      <c r="Z115" s="148"/>
      <c r="AA115" s="154"/>
      <c r="AB115" s="22"/>
      <c r="AC115" s="22"/>
      <c r="AD115" s="22"/>
      <c r="AE115" s="23">
        <f t="shared" ref="AE115:AE121" si="32">SUM(T115:AD115)</f>
        <v>0</v>
      </c>
    </row>
    <row r="116" spans="1:31" ht="13.5" customHeight="1">
      <c r="A116" s="991"/>
      <c r="B116" s="983"/>
      <c r="C116" s="984"/>
      <c r="D116" s="985"/>
      <c r="E116" s="985"/>
      <c r="F116" s="985"/>
      <c r="G116" s="983"/>
      <c r="H116" s="87"/>
      <c r="I116" s="76"/>
      <c r="J116" s="76"/>
      <c r="K116" s="76"/>
      <c r="L116" s="76"/>
      <c r="M116" s="76"/>
      <c r="N116" s="148"/>
      <c r="O116" s="155"/>
      <c r="P116" s="88"/>
      <c r="Q116" s="88"/>
      <c r="R116" s="88"/>
      <c r="S116" s="122">
        <f t="shared" si="31"/>
        <v>0</v>
      </c>
      <c r="T116" s="87"/>
      <c r="U116" s="76"/>
      <c r="V116" s="76"/>
      <c r="W116" s="76"/>
      <c r="X116" s="76"/>
      <c r="Y116" s="76"/>
      <c r="Z116" s="148"/>
      <c r="AA116" s="154"/>
      <c r="AB116" s="22"/>
      <c r="AC116" s="22"/>
      <c r="AD116" s="22"/>
      <c r="AE116" s="23">
        <f t="shared" si="32"/>
        <v>0</v>
      </c>
    </row>
    <row r="117" spans="1:31" ht="13.5" customHeight="1">
      <c r="A117" s="982"/>
      <c r="B117" s="983"/>
      <c r="C117" s="984"/>
      <c r="D117" s="985"/>
      <c r="E117" s="985"/>
      <c r="F117" s="985"/>
      <c r="G117" s="983"/>
      <c r="H117" s="87"/>
      <c r="I117" s="76"/>
      <c r="J117" s="76"/>
      <c r="K117" s="76"/>
      <c r="L117" s="76"/>
      <c r="M117" s="76"/>
      <c r="N117" s="148"/>
      <c r="O117" s="155"/>
      <c r="P117" s="88"/>
      <c r="Q117" s="88"/>
      <c r="R117" s="88"/>
      <c r="S117" s="122">
        <f t="shared" si="31"/>
        <v>0</v>
      </c>
      <c r="T117" s="87"/>
      <c r="U117" s="76"/>
      <c r="V117" s="76"/>
      <c r="W117" s="76"/>
      <c r="X117" s="76"/>
      <c r="Y117" s="76"/>
      <c r="Z117" s="148"/>
      <c r="AA117" s="154"/>
      <c r="AB117" s="22"/>
      <c r="AC117" s="22"/>
      <c r="AD117" s="22"/>
      <c r="AE117" s="23">
        <f t="shared" si="32"/>
        <v>0</v>
      </c>
    </row>
    <row r="118" spans="1:31" ht="13.5" customHeight="1">
      <c r="A118" s="982"/>
      <c r="B118" s="983"/>
      <c r="C118" s="984"/>
      <c r="D118" s="985"/>
      <c r="E118" s="985"/>
      <c r="F118" s="985"/>
      <c r="G118" s="983"/>
      <c r="H118" s="87"/>
      <c r="I118" s="76"/>
      <c r="J118" s="76"/>
      <c r="K118" s="76"/>
      <c r="L118" s="76"/>
      <c r="M118" s="76"/>
      <c r="N118" s="148"/>
      <c r="O118" s="155"/>
      <c r="P118" s="88"/>
      <c r="Q118" s="88"/>
      <c r="R118" s="88"/>
      <c r="S118" s="122">
        <f t="shared" si="31"/>
        <v>0</v>
      </c>
      <c r="T118" s="87"/>
      <c r="U118" s="76"/>
      <c r="V118" s="76"/>
      <c r="W118" s="76"/>
      <c r="X118" s="76"/>
      <c r="Y118" s="76"/>
      <c r="Z118" s="148"/>
      <c r="AA118" s="154"/>
      <c r="AB118" s="22"/>
      <c r="AC118" s="22"/>
      <c r="AD118" s="22"/>
      <c r="AE118" s="23">
        <f t="shared" si="32"/>
        <v>0</v>
      </c>
    </row>
    <row r="119" spans="1:31" ht="13.5" customHeight="1">
      <c r="A119" s="982"/>
      <c r="B119" s="983"/>
      <c r="C119" s="982"/>
      <c r="D119" s="985"/>
      <c r="E119" s="985"/>
      <c r="F119" s="985"/>
      <c r="G119" s="983"/>
      <c r="H119" s="87"/>
      <c r="I119" s="76"/>
      <c r="J119" s="76"/>
      <c r="K119" s="76"/>
      <c r="L119" s="76"/>
      <c r="M119" s="76"/>
      <c r="N119" s="148"/>
      <c r="O119" s="155"/>
      <c r="P119" s="88"/>
      <c r="Q119" s="88"/>
      <c r="R119" s="88"/>
      <c r="S119" s="122">
        <f t="shared" si="31"/>
        <v>0</v>
      </c>
      <c r="T119" s="87"/>
      <c r="U119" s="76"/>
      <c r="V119" s="76"/>
      <c r="W119" s="76"/>
      <c r="X119" s="76"/>
      <c r="Y119" s="76"/>
      <c r="Z119" s="148"/>
      <c r="AA119" s="154"/>
      <c r="AB119" s="22"/>
      <c r="AC119" s="22"/>
      <c r="AD119" s="22"/>
      <c r="AE119" s="23">
        <f t="shared" si="32"/>
        <v>0</v>
      </c>
    </row>
    <row r="120" spans="1:31" ht="13.5" customHeight="1">
      <c r="A120" s="982"/>
      <c r="B120" s="983"/>
      <c r="C120" s="982"/>
      <c r="D120" s="985"/>
      <c r="E120" s="985"/>
      <c r="F120" s="985"/>
      <c r="G120" s="983"/>
      <c r="H120" s="87"/>
      <c r="I120" s="76"/>
      <c r="J120" s="76"/>
      <c r="K120" s="76"/>
      <c r="L120" s="76"/>
      <c r="M120" s="76"/>
      <c r="N120" s="148"/>
      <c r="O120" s="155"/>
      <c r="P120" s="88"/>
      <c r="Q120" s="88"/>
      <c r="R120" s="88"/>
      <c r="S120" s="122">
        <f t="shared" si="31"/>
        <v>0</v>
      </c>
      <c r="T120" s="87"/>
      <c r="U120" s="76"/>
      <c r="V120" s="76"/>
      <c r="W120" s="76"/>
      <c r="X120" s="76"/>
      <c r="Y120" s="76"/>
      <c r="Z120" s="148"/>
      <c r="AA120" s="154"/>
      <c r="AB120" s="22"/>
      <c r="AC120" s="22"/>
      <c r="AD120" s="22"/>
      <c r="AE120" s="23">
        <f t="shared" si="32"/>
        <v>0</v>
      </c>
    </row>
    <row r="121" spans="1:31" ht="14.25" customHeight="1" thickBot="1">
      <c r="A121" s="992" t="s">
        <v>89</v>
      </c>
      <c r="B121" s="993"/>
      <c r="C121" s="993"/>
      <c r="D121" s="993"/>
      <c r="E121" s="993"/>
      <c r="F121" s="993"/>
      <c r="G121" s="994"/>
      <c r="H121" s="103"/>
      <c r="I121" s="77"/>
      <c r="J121" s="77"/>
      <c r="K121" s="77"/>
      <c r="L121" s="77"/>
      <c r="M121" s="77"/>
      <c r="N121" s="285"/>
      <c r="O121" s="277"/>
      <c r="P121" s="77">
        <f>SUM(P115:P120)</f>
        <v>0</v>
      </c>
      <c r="Q121" s="77">
        <f>SUM(Q115:Q120)</f>
        <v>0</v>
      </c>
      <c r="R121" s="77">
        <f>SUM(R115:R120)</f>
        <v>0</v>
      </c>
      <c r="S121" s="122">
        <f t="shared" si="31"/>
        <v>0</v>
      </c>
      <c r="T121" s="103"/>
      <c r="U121" s="77"/>
      <c r="V121" s="77"/>
      <c r="W121" s="77"/>
      <c r="X121" s="77"/>
      <c r="Y121" s="77"/>
      <c r="Z121" s="285"/>
      <c r="AA121" s="239"/>
      <c r="AB121" s="24">
        <f>SUM(AB115:AB120)</f>
        <v>0</v>
      </c>
      <c r="AC121" s="24">
        <f>SUM(AC115:AC120)</f>
        <v>0</v>
      </c>
      <c r="AD121" s="24">
        <f>SUM(AD115:AD120)</f>
        <v>0</v>
      </c>
      <c r="AE121" s="23">
        <f t="shared" si="32"/>
        <v>0</v>
      </c>
    </row>
    <row r="122" spans="1:31" ht="13.5" customHeight="1">
      <c r="A122" s="995" t="s">
        <v>99</v>
      </c>
      <c r="B122" s="996"/>
      <c r="C122" s="996"/>
      <c r="D122" s="996"/>
      <c r="E122" s="996"/>
      <c r="F122" s="996"/>
      <c r="G122" s="997"/>
      <c r="H122" s="120"/>
      <c r="I122" s="92"/>
      <c r="J122" s="97"/>
      <c r="K122" s="97"/>
      <c r="L122" s="97"/>
      <c r="M122" s="92"/>
      <c r="N122" s="284"/>
      <c r="O122" s="276"/>
      <c r="P122" s="97"/>
      <c r="Q122" s="97"/>
      <c r="R122" s="97"/>
      <c r="S122" s="121"/>
      <c r="T122" s="101"/>
      <c r="U122" s="97"/>
      <c r="V122" s="97"/>
      <c r="W122" s="97"/>
      <c r="X122" s="97"/>
      <c r="Y122" s="97"/>
      <c r="Z122" s="284"/>
      <c r="AA122" s="238"/>
      <c r="AB122" s="91"/>
      <c r="AC122" s="91"/>
      <c r="AD122" s="91"/>
      <c r="AE122" s="96"/>
    </row>
    <row r="123" spans="1:31" ht="13.5" customHeight="1">
      <c r="A123" s="1023">
        <v>13</v>
      </c>
      <c r="B123" s="852"/>
      <c r="C123" s="834" t="s">
        <v>244</v>
      </c>
      <c r="D123" s="835"/>
      <c r="E123" s="835"/>
      <c r="F123" s="835"/>
      <c r="G123" s="836"/>
      <c r="H123" s="153"/>
      <c r="I123" s="152"/>
      <c r="J123" s="152"/>
      <c r="K123" s="152"/>
      <c r="L123" s="152"/>
      <c r="M123" s="152"/>
      <c r="N123" s="148"/>
      <c r="O123" s="279"/>
      <c r="P123" s="88"/>
      <c r="Q123" s="88"/>
      <c r="R123" s="88"/>
      <c r="S123" s="122">
        <f>SUM(J123:R123)</f>
        <v>0</v>
      </c>
      <c r="T123" s="87"/>
      <c r="U123" s="76"/>
      <c r="V123" s="76"/>
      <c r="W123" s="76"/>
      <c r="X123" s="76"/>
      <c r="Y123" s="75"/>
      <c r="Z123" s="148"/>
      <c r="AA123" s="154"/>
      <c r="AB123" s="22"/>
      <c r="AC123" s="22"/>
      <c r="AD123" s="22"/>
      <c r="AE123" s="23">
        <f t="shared" ref="AE123:AE129" si="33">SUM(T123:AD123)</f>
        <v>0</v>
      </c>
    </row>
    <row r="124" spans="1:31" ht="13.5" customHeight="1">
      <c r="A124" s="1024">
        <v>12</v>
      </c>
      <c r="B124" s="926"/>
      <c r="C124" s="839" t="s">
        <v>334</v>
      </c>
      <c r="D124" s="840"/>
      <c r="E124" s="840"/>
      <c r="F124" s="840"/>
      <c r="G124" s="841"/>
      <c r="H124" s="153"/>
      <c r="I124" s="152"/>
      <c r="J124" s="152"/>
      <c r="K124" s="152"/>
      <c r="L124" s="152"/>
      <c r="M124" s="185"/>
      <c r="N124" s="148"/>
      <c r="O124" s="150">
        <v>1</v>
      </c>
      <c r="P124" s="88"/>
      <c r="Q124" s="88"/>
      <c r="R124" s="88"/>
      <c r="S124" s="122">
        <f t="shared" ref="S124:S129" si="34">SUM(H124:R124)</f>
        <v>1</v>
      </c>
      <c r="T124" s="87"/>
      <c r="U124" s="76"/>
      <c r="V124" s="76"/>
      <c r="W124" s="76"/>
      <c r="X124" s="76"/>
      <c r="Y124" s="76"/>
      <c r="Z124" s="148"/>
      <c r="AA124" s="154"/>
      <c r="AB124" s="22"/>
      <c r="AC124" s="22"/>
      <c r="AD124" s="22"/>
      <c r="AE124" s="23">
        <f t="shared" si="33"/>
        <v>0</v>
      </c>
    </row>
    <row r="125" spans="1:31" ht="13.5" customHeight="1">
      <c r="A125" s="1024">
        <v>36</v>
      </c>
      <c r="B125" s="926"/>
      <c r="C125" s="839" t="s">
        <v>342</v>
      </c>
      <c r="D125" s="840"/>
      <c r="E125" s="840"/>
      <c r="F125" s="840"/>
      <c r="G125" s="841"/>
      <c r="H125" s="87"/>
      <c r="I125" s="76"/>
      <c r="J125" s="76"/>
      <c r="K125" s="76"/>
      <c r="L125" s="76"/>
      <c r="M125" s="75"/>
      <c r="N125" s="148"/>
      <c r="O125" s="150">
        <v>1</v>
      </c>
      <c r="P125" s="88"/>
      <c r="Q125" s="88"/>
      <c r="R125" s="88"/>
      <c r="S125" s="122">
        <f t="shared" si="34"/>
        <v>1</v>
      </c>
      <c r="T125" s="87"/>
      <c r="U125" s="76"/>
      <c r="V125" s="76"/>
      <c r="W125" s="76"/>
      <c r="X125" s="76"/>
      <c r="Y125" s="75"/>
      <c r="Z125" s="148"/>
      <c r="AA125" s="154"/>
      <c r="AB125" s="22"/>
      <c r="AC125" s="22"/>
      <c r="AD125" s="22"/>
      <c r="AE125" s="23">
        <f t="shared" si="33"/>
        <v>0</v>
      </c>
    </row>
    <row r="126" spans="1:31" ht="13.5" customHeight="1">
      <c r="A126" s="991"/>
      <c r="B126" s="983"/>
      <c r="C126" s="984"/>
      <c r="D126" s="985"/>
      <c r="E126" s="985"/>
      <c r="F126" s="985"/>
      <c r="G126" s="983"/>
      <c r="H126" s="87"/>
      <c r="I126" s="76"/>
      <c r="J126" s="76"/>
      <c r="K126" s="76"/>
      <c r="L126" s="76"/>
      <c r="M126" s="76"/>
      <c r="N126" s="148"/>
      <c r="O126" s="150"/>
      <c r="P126" s="88"/>
      <c r="Q126" s="88"/>
      <c r="R126" s="88"/>
      <c r="S126" s="122">
        <f t="shared" si="34"/>
        <v>0</v>
      </c>
      <c r="T126" s="87"/>
      <c r="U126" s="76"/>
      <c r="V126" s="76"/>
      <c r="W126" s="76"/>
      <c r="X126" s="76"/>
      <c r="Y126" s="75"/>
      <c r="Z126" s="148"/>
      <c r="AA126" s="154"/>
      <c r="AB126" s="22"/>
      <c r="AC126" s="22"/>
      <c r="AD126" s="22"/>
      <c r="AE126" s="23">
        <f t="shared" si="33"/>
        <v>0</v>
      </c>
    </row>
    <row r="127" spans="1:31" ht="13.5" customHeight="1">
      <c r="A127" s="991"/>
      <c r="B127" s="983"/>
      <c r="C127" s="984"/>
      <c r="D127" s="985"/>
      <c r="E127" s="985"/>
      <c r="F127" s="985"/>
      <c r="G127" s="983"/>
      <c r="H127" s="87"/>
      <c r="I127" s="76"/>
      <c r="J127" s="76"/>
      <c r="K127" s="76"/>
      <c r="L127" s="76"/>
      <c r="M127" s="76"/>
      <c r="N127" s="148"/>
      <c r="O127" s="150"/>
      <c r="P127" s="88"/>
      <c r="Q127" s="88"/>
      <c r="R127" s="88"/>
      <c r="S127" s="122">
        <f t="shared" si="34"/>
        <v>0</v>
      </c>
      <c r="T127" s="87"/>
      <c r="U127" s="76"/>
      <c r="V127" s="76"/>
      <c r="W127" s="76"/>
      <c r="X127" s="76"/>
      <c r="Y127" s="76"/>
      <c r="Z127" s="148"/>
      <c r="AA127" s="154"/>
      <c r="AB127" s="22"/>
      <c r="AC127" s="22"/>
      <c r="AD127" s="22"/>
      <c r="AE127" s="23">
        <f t="shared" si="33"/>
        <v>0</v>
      </c>
    </row>
    <row r="128" spans="1:31" ht="13.5" customHeight="1">
      <c r="A128" s="982"/>
      <c r="B128" s="983"/>
      <c r="C128" s="982"/>
      <c r="D128" s="985"/>
      <c r="E128" s="985"/>
      <c r="F128" s="985"/>
      <c r="G128" s="983"/>
      <c r="H128" s="87"/>
      <c r="I128" s="76"/>
      <c r="J128" s="76"/>
      <c r="K128" s="76"/>
      <c r="L128" s="76"/>
      <c r="M128" s="76"/>
      <c r="N128" s="148"/>
      <c r="O128" s="150"/>
      <c r="P128" s="88"/>
      <c r="Q128" s="88"/>
      <c r="R128" s="88"/>
      <c r="S128" s="122">
        <f t="shared" si="34"/>
        <v>0</v>
      </c>
      <c r="T128" s="87"/>
      <c r="U128" s="76"/>
      <c r="V128" s="76"/>
      <c r="W128" s="76"/>
      <c r="X128" s="76"/>
      <c r="Y128" s="76"/>
      <c r="Z128" s="148"/>
      <c r="AA128" s="154"/>
      <c r="AB128" s="22"/>
      <c r="AC128" s="22"/>
      <c r="AD128" s="22"/>
      <c r="AE128" s="23">
        <f t="shared" si="33"/>
        <v>0</v>
      </c>
    </row>
    <row r="129" spans="1:31" ht="14.25" customHeight="1" thickBot="1">
      <c r="A129" s="992" t="s">
        <v>89</v>
      </c>
      <c r="B129" s="993"/>
      <c r="C129" s="993"/>
      <c r="D129" s="993"/>
      <c r="E129" s="993"/>
      <c r="F129" s="993"/>
      <c r="G129" s="994"/>
      <c r="H129" s="103"/>
      <c r="I129" s="77"/>
      <c r="J129" s="77"/>
      <c r="K129" s="77"/>
      <c r="L129" s="77"/>
      <c r="M129" s="77"/>
      <c r="N129" s="285"/>
      <c r="O129" s="187">
        <f>SUM(O123:O128)</f>
        <v>2</v>
      </c>
      <c r="P129" s="77">
        <f>SUM(P123:P128)</f>
        <v>0</v>
      </c>
      <c r="Q129" s="77">
        <f>SUM(Q123:Q128)</f>
        <v>0</v>
      </c>
      <c r="R129" s="77">
        <f>SUM(R123:R128)</f>
        <v>0</v>
      </c>
      <c r="S129" s="122">
        <f t="shared" si="34"/>
        <v>2</v>
      </c>
      <c r="T129" s="103"/>
      <c r="U129" s="77"/>
      <c r="V129" s="77"/>
      <c r="W129" s="77"/>
      <c r="X129" s="77"/>
      <c r="Y129" s="77"/>
      <c r="Z129" s="285"/>
      <c r="AA129" s="239"/>
      <c r="AB129" s="24">
        <f>SUM(AB123:AB128)</f>
        <v>0</v>
      </c>
      <c r="AC129" s="24">
        <f>SUM(AC123:AC128)</f>
        <v>0</v>
      </c>
      <c r="AD129" s="24">
        <f>SUM(AD123:AD128)</f>
        <v>0</v>
      </c>
      <c r="AE129" s="23">
        <f t="shared" si="33"/>
        <v>0</v>
      </c>
    </row>
    <row r="130" spans="1:31" ht="13.5" customHeight="1">
      <c r="A130" s="995" t="s">
        <v>100</v>
      </c>
      <c r="B130" s="996"/>
      <c r="C130" s="996"/>
      <c r="D130" s="996"/>
      <c r="E130" s="996"/>
      <c r="F130" s="996"/>
      <c r="G130" s="997"/>
      <c r="H130" s="120"/>
      <c r="I130" s="92"/>
      <c r="J130" s="97"/>
      <c r="K130" s="97"/>
      <c r="L130" s="97"/>
      <c r="M130" s="92"/>
      <c r="N130" s="284"/>
      <c r="O130" s="276"/>
      <c r="P130" s="97"/>
      <c r="Q130" s="97"/>
      <c r="R130" s="97"/>
      <c r="S130" s="121"/>
      <c r="T130" s="101"/>
      <c r="U130" s="97"/>
      <c r="V130" s="97"/>
      <c r="W130" s="97"/>
      <c r="X130" s="97"/>
      <c r="Y130" s="97"/>
      <c r="Z130" s="284"/>
      <c r="AA130" s="238"/>
      <c r="AB130" s="91"/>
      <c r="AC130" s="91"/>
      <c r="AD130" s="91"/>
      <c r="AE130" s="96"/>
    </row>
    <row r="131" spans="1:31" ht="13.35" customHeight="1">
      <c r="A131" s="1023">
        <v>9</v>
      </c>
      <c r="B131" s="852"/>
      <c r="C131" s="834" t="s">
        <v>304</v>
      </c>
      <c r="D131" s="835"/>
      <c r="E131" s="835"/>
      <c r="F131" s="835"/>
      <c r="G131" s="836"/>
      <c r="H131" s="153"/>
      <c r="I131" s="152"/>
      <c r="J131" s="152"/>
      <c r="K131" s="152"/>
      <c r="L131" s="152"/>
      <c r="M131" s="152">
        <v>1</v>
      </c>
      <c r="N131" s="148"/>
      <c r="O131" s="155"/>
      <c r="P131" s="88"/>
      <c r="Q131" s="88"/>
      <c r="R131" s="88"/>
      <c r="S131" s="122">
        <f t="shared" ref="S131:S138" si="35">SUM(H131:R131)</f>
        <v>1</v>
      </c>
      <c r="T131" s="87"/>
      <c r="U131" s="76"/>
      <c r="V131" s="76"/>
      <c r="W131" s="76"/>
      <c r="X131" s="76"/>
      <c r="Y131" s="76"/>
      <c r="Z131" s="148"/>
      <c r="AA131" s="154"/>
      <c r="AB131" s="22"/>
      <c r="AC131" s="22"/>
      <c r="AD131" s="22"/>
      <c r="AE131" s="23">
        <f t="shared" ref="AE131:AE139" si="36">SUM(T131:AD131)</f>
        <v>0</v>
      </c>
    </row>
    <row r="132" spans="1:31" ht="13.35" customHeight="1">
      <c r="A132" s="1023"/>
      <c r="B132" s="852"/>
      <c r="C132" s="850"/>
      <c r="D132" s="851"/>
      <c r="E132" s="851"/>
      <c r="F132" s="851"/>
      <c r="G132" s="852"/>
      <c r="H132" s="153"/>
      <c r="I132" s="152"/>
      <c r="J132" s="152"/>
      <c r="K132" s="152"/>
      <c r="L132" s="152"/>
      <c r="M132" s="185"/>
      <c r="N132" s="148"/>
      <c r="O132" s="155"/>
      <c r="P132" s="88"/>
      <c r="Q132" s="88"/>
      <c r="R132" s="88"/>
      <c r="S132" s="122">
        <f t="shared" si="35"/>
        <v>0</v>
      </c>
      <c r="T132" s="87"/>
      <c r="U132" s="76"/>
      <c r="V132" s="76"/>
      <c r="W132" s="76"/>
      <c r="X132" s="76"/>
      <c r="Y132" s="75"/>
      <c r="Z132" s="148"/>
      <c r="AA132" s="154"/>
      <c r="AB132" s="22"/>
      <c r="AC132" s="22"/>
      <c r="AD132" s="22"/>
      <c r="AE132" s="23">
        <f t="shared" si="36"/>
        <v>0</v>
      </c>
    </row>
    <row r="133" spans="1:31" ht="13.5" customHeight="1">
      <c r="A133" s="982"/>
      <c r="B133" s="983"/>
      <c r="C133" s="984"/>
      <c r="D133" s="985"/>
      <c r="E133" s="985"/>
      <c r="F133" s="985"/>
      <c r="G133" s="983"/>
      <c r="H133" s="87"/>
      <c r="I133" s="76"/>
      <c r="J133" s="76"/>
      <c r="K133" s="76"/>
      <c r="L133" s="76"/>
      <c r="M133" s="76"/>
      <c r="N133" s="148"/>
      <c r="O133" s="155"/>
      <c r="P133" s="88"/>
      <c r="Q133" s="88"/>
      <c r="R133" s="88"/>
      <c r="S133" s="122">
        <f t="shared" si="35"/>
        <v>0</v>
      </c>
      <c r="T133" s="87"/>
      <c r="U133" s="76"/>
      <c r="V133" s="76"/>
      <c r="W133" s="76"/>
      <c r="X133" s="76"/>
      <c r="Y133" s="76"/>
      <c r="Z133" s="148"/>
      <c r="AA133" s="154"/>
      <c r="AB133" s="22"/>
      <c r="AC133" s="22"/>
      <c r="AD133" s="22"/>
      <c r="AE133" s="23">
        <f t="shared" si="36"/>
        <v>0</v>
      </c>
    </row>
    <row r="134" spans="1:31" ht="13.35" customHeight="1">
      <c r="A134" s="982"/>
      <c r="B134" s="983"/>
      <c r="C134" s="984"/>
      <c r="D134" s="985"/>
      <c r="E134" s="985"/>
      <c r="F134" s="985"/>
      <c r="G134" s="983"/>
      <c r="H134" s="87"/>
      <c r="I134" s="76"/>
      <c r="J134" s="76"/>
      <c r="K134" s="76"/>
      <c r="L134" s="76"/>
      <c r="M134" s="76"/>
      <c r="N134" s="148"/>
      <c r="O134" s="155"/>
      <c r="P134" s="88"/>
      <c r="Q134" s="88"/>
      <c r="R134" s="88"/>
      <c r="S134" s="122">
        <f t="shared" si="35"/>
        <v>0</v>
      </c>
      <c r="T134" s="87"/>
      <c r="U134" s="76"/>
      <c r="V134" s="76"/>
      <c r="W134" s="76"/>
      <c r="X134" s="76"/>
      <c r="Y134" s="76"/>
      <c r="Z134" s="148"/>
      <c r="AA134" s="154"/>
      <c r="AB134" s="22"/>
      <c r="AC134" s="22"/>
      <c r="AD134" s="22"/>
      <c r="AE134" s="23">
        <f t="shared" si="36"/>
        <v>0</v>
      </c>
    </row>
    <row r="135" spans="1:31" ht="13.5" customHeight="1">
      <c r="A135" s="982"/>
      <c r="B135" s="983"/>
      <c r="C135" s="984"/>
      <c r="D135" s="985"/>
      <c r="E135" s="985"/>
      <c r="F135" s="985"/>
      <c r="G135" s="983"/>
      <c r="H135" s="87"/>
      <c r="I135" s="76"/>
      <c r="J135" s="76"/>
      <c r="K135" s="76"/>
      <c r="L135" s="76"/>
      <c r="M135" s="76"/>
      <c r="N135" s="148"/>
      <c r="O135" s="155"/>
      <c r="P135" s="88"/>
      <c r="Q135" s="88"/>
      <c r="R135" s="88"/>
      <c r="S135" s="122">
        <f t="shared" si="35"/>
        <v>0</v>
      </c>
      <c r="T135" s="87"/>
      <c r="U135" s="76"/>
      <c r="V135" s="76"/>
      <c r="W135" s="76"/>
      <c r="X135" s="76"/>
      <c r="Y135" s="76"/>
      <c r="Z135" s="148"/>
      <c r="AA135" s="154"/>
      <c r="AB135" s="22"/>
      <c r="AC135" s="22"/>
      <c r="AD135" s="22"/>
      <c r="AE135" s="23">
        <f t="shared" si="36"/>
        <v>0</v>
      </c>
    </row>
    <row r="136" spans="1:31" ht="13.5" customHeight="1">
      <c r="A136" s="982"/>
      <c r="B136" s="983"/>
      <c r="C136" s="984"/>
      <c r="D136" s="985"/>
      <c r="E136" s="985"/>
      <c r="F136" s="985"/>
      <c r="G136" s="983"/>
      <c r="H136" s="87"/>
      <c r="I136" s="76"/>
      <c r="J136" s="76"/>
      <c r="K136" s="76"/>
      <c r="L136" s="76"/>
      <c r="M136" s="76"/>
      <c r="N136" s="148"/>
      <c r="O136" s="155"/>
      <c r="P136" s="88"/>
      <c r="Q136" s="88"/>
      <c r="R136" s="88"/>
      <c r="S136" s="122">
        <f t="shared" si="35"/>
        <v>0</v>
      </c>
      <c r="T136" s="87"/>
      <c r="U136" s="76"/>
      <c r="V136" s="76"/>
      <c r="W136" s="76"/>
      <c r="X136" s="76"/>
      <c r="Y136" s="76"/>
      <c r="Z136" s="148"/>
      <c r="AA136" s="154"/>
      <c r="AB136" s="22"/>
      <c r="AC136" s="22"/>
      <c r="AD136" s="22"/>
      <c r="AE136" s="23">
        <f t="shared" si="36"/>
        <v>0</v>
      </c>
    </row>
    <row r="137" spans="1:31" ht="13.5" customHeight="1">
      <c r="A137" s="982"/>
      <c r="B137" s="983"/>
      <c r="C137" s="984"/>
      <c r="D137" s="985"/>
      <c r="E137" s="985"/>
      <c r="F137" s="985"/>
      <c r="G137" s="983"/>
      <c r="H137" s="87"/>
      <c r="I137" s="76"/>
      <c r="J137" s="76"/>
      <c r="K137" s="76"/>
      <c r="L137" s="76"/>
      <c r="M137" s="76"/>
      <c r="N137" s="148"/>
      <c r="O137" s="155"/>
      <c r="P137" s="88"/>
      <c r="Q137" s="88"/>
      <c r="R137" s="88"/>
      <c r="S137" s="122">
        <f t="shared" si="35"/>
        <v>0</v>
      </c>
      <c r="T137" s="87"/>
      <c r="U137" s="76"/>
      <c r="V137" s="76"/>
      <c r="W137" s="76"/>
      <c r="X137" s="76"/>
      <c r="Y137" s="76"/>
      <c r="Z137" s="148"/>
      <c r="AA137" s="154"/>
      <c r="AB137" s="22"/>
      <c r="AC137" s="22"/>
      <c r="AD137" s="22"/>
      <c r="AE137" s="23">
        <f t="shared" si="36"/>
        <v>0</v>
      </c>
    </row>
    <row r="138" spans="1:31" ht="13.5" customHeight="1">
      <c r="A138" s="982"/>
      <c r="B138" s="983"/>
      <c r="C138" s="982"/>
      <c r="D138" s="985"/>
      <c r="E138" s="985"/>
      <c r="F138" s="985"/>
      <c r="G138" s="983"/>
      <c r="H138" s="87"/>
      <c r="I138" s="76"/>
      <c r="J138" s="76"/>
      <c r="K138" s="76"/>
      <c r="L138" s="76"/>
      <c r="M138" s="76"/>
      <c r="N138" s="148"/>
      <c r="O138" s="155"/>
      <c r="P138" s="88"/>
      <c r="Q138" s="88"/>
      <c r="R138" s="88"/>
      <c r="S138" s="122">
        <f t="shared" si="35"/>
        <v>0</v>
      </c>
      <c r="T138" s="87"/>
      <c r="U138" s="76"/>
      <c r="V138" s="76"/>
      <c r="W138" s="76"/>
      <c r="X138" s="76"/>
      <c r="Y138" s="76"/>
      <c r="Z138" s="148"/>
      <c r="AA138" s="154"/>
      <c r="AB138" s="22"/>
      <c r="AC138" s="22"/>
      <c r="AD138" s="22"/>
      <c r="AE138" s="23">
        <f t="shared" si="36"/>
        <v>0</v>
      </c>
    </row>
    <row r="139" spans="1:31" ht="14.25" customHeight="1" thickBot="1">
      <c r="A139" s="992" t="s">
        <v>89</v>
      </c>
      <c r="B139" s="993"/>
      <c r="C139" s="993"/>
      <c r="D139" s="993"/>
      <c r="E139" s="993"/>
      <c r="F139" s="993"/>
      <c r="G139" s="994"/>
      <c r="H139" s="103"/>
      <c r="I139" s="77"/>
      <c r="J139" s="77"/>
      <c r="K139" s="77"/>
      <c r="L139" s="77"/>
      <c r="M139" s="77">
        <f t="shared" ref="M139:R139" si="37">SUM(M131:M138)</f>
        <v>1</v>
      </c>
      <c r="N139" s="285"/>
      <c r="O139" s="277"/>
      <c r="P139" s="77">
        <f t="shared" si="37"/>
        <v>0</v>
      </c>
      <c r="Q139" s="77">
        <f t="shared" si="37"/>
        <v>0</v>
      </c>
      <c r="R139" s="77">
        <f t="shared" si="37"/>
        <v>0</v>
      </c>
      <c r="S139" s="122">
        <f t="shared" ref="S139" si="38">SUM(S133:S138)</f>
        <v>0</v>
      </c>
      <c r="T139" s="103"/>
      <c r="U139" s="77"/>
      <c r="V139" s="77"/>
      <c r="W139" s="77"/>
      <c r="X139" s="77"/>
      <c r="Y139" s="77"/>
      <c r="Z139" s="285"/>
      <c r="AA139" s="239"/>
      <c r="AB139" s="24">
        <f>SUM(AB131:AB138)</f>
        <v>0</v>
      </c>
      <c r="AC139" s="24">
        <f>SUM(AC131:AC138)</f>
        <v>0</v>
      </c>
      <c r="AD139" s="24">
        <f>SUM(AD131:AD138)</f>
        <v>0</v>
      </c>
      <c r="AE139" s="23">
        <f t="shared" si="36"/>
        <v>0</v>
      </c>
    </row>
    <row r="140" spans="1:31" ht="13.5" customHeight="1">
      <c r="A140" s="995" t="s">
        <v>101</v>
      </c>
      <c r="B140" s="996"/>
      <c r="C140" s="996"/>
      <c r="D140" s="996"/>
      <c r="E140" s="996"/>
      <c r="F140" s="996"/>
      <c r="G140" s="997"/>
      <c r="H140" s="120"/>
      <c r="I140" s="92"/>
      <c r="J140" s="97"/>
      <c r="K140" s="97"/>
      <c r="L140" s="97"/>
      <c r="M140" s="92"/>
      <c r="N140" s="284"/>
      <c r="O140" s="276"/>
      <c r="P140" s="97"/>
      <c r="Q140" s="97"/>
      <c r="R140" s="97"/>
      <c r="S140" s="121"/>
      <c r="T140" s="101"/>
      <c r="U140" s="97"/>
      <c r="V140" s="97"/>
      <c r="W140" s="97"/>
      <c r="X140" s="97"/>
      <c r="Y140" s="97"/>
      <c r="Z140" s="284"/>
      <c r="AA140" s="238"/>
      <c r="AB140" s="91"/>
      <c r="AC140" s="91"/>
      <c r="AD140" s="91"/>
      <c r="AE140" s="96"/>
    </row>
    <row r="141" spans="1:31" ht="13.5" customHeight="1">
      <c r="A141" s="1023">
        <v>6</v>
      </c>
      <c r="B141" s="852"/>
      <c r="C141" s="834" t="s">
        <v>246</v>
      </c>
      <c r="D141" s="835"/>
      <c r="E141" s="835"/>
      <c r="F141" s="835"/>
      <c r="G141" s="836"/>
      <c r="H141" s="151"/>
      <c r="I141" s="152"/>
      <c r="J141" s="152"/>
      <c r="K141" s="152">
        <v>1</v>
      </c>
      <c r="L141" s="152"/>
      <c r="M141" s="185"/>
      <c r="N141" s="148"/>
      <c r="O141" s="279"/>
      <c r="P141" s="88"/>
      <c r="Q141" s="88"/>
      <c r="R141" s="88"/>
      <c r="S141" s="122">
        <f>SUM(H141:R141)</f>
        <v>1</v>
      </c>
      <c r="T141" s="102"/>
      <c r="U141" s="76"/>
      <c r="V141" s="76"/>
      <c r="W141" s="76"/>
      <c r="X141" s="76"/>
      <c r="Y141" s="75"/>
      <c r="Z141" s="148"/>
      <c r="AA141" s="154"/>
      <c r="AB141" s="22"/>
      <c r="AC141" s="22"/>
      <c r="AD141" s="22"/>
      <c r="AE141" s="23">
        <f t="shared" ref="AE141:AE147" si="39">SUM(T141:AD141)</f>
        <v>0</v>
      </c>
    </row>
    <row r="142" spans="1:31" ht="13.5" customHeight="1">
      <c r="A142" s="1023"/>
      <c r="B142" s="852"/>
      <c r="C142" s="850"/>
      <c r="D142" s="851"/>
      <c r="E142" s="851"/>
      <c r="F142" s="851"/>
      <c r="G142" s="852"/>
      <c r="H142" s="153"/>
      <c r="I142" s="152"/>
      <c r="J142" s="152"/>
      <c r="K142" s="152"/>
      <c r="L142" s="152"/>
      <c r="M142" s="152"/>
      <c r="N142" s="148"/>
      <c r="O142" s="279"/>
      <c r="P142" s="88"/>
      <c r="Q142" s="88"/>
      <c r="R142" s="88"/>
      <c r="S142" s="122">
        <f>SUM(H142:R142)</f>
        <v>0</v>
      </c>
      <c r="T142" s="87"/>
      <c r="U142" s="76"/>
      <c r="V142" s="76"/>
      <c r="W142" s="76"/>
      <c r="X142" s="76"/>
      <c r="Y142" s="76"/>
      <c r="Z142" s="148"/>
      <c r="AA142" s="154"/>
      <c r="AB142" s="22"/>
      <c r="AC142" s="22"/>
      <c r="AD142" s="22"/>
      <c r="AE142" s="23">
        <f t="shared" si="39"/>
        <v>0</v>
      </c>
    </row>
    <row r="143" spans="1:31" ht="13.5" customHeight="1">
      <c r="A143" s="867"/>
      <c r="B143" s="852"/>
      <c r="C143" s="850"/>
      <c r="D143" s="851"/>
      <c r="E143" s="851"/>
      <c r="F143" s="851"/>
      <c r="G143" s="852"/>
      <c r="H143" s="153"/>
      <c r="I143" s="152"/>
      <c r="J143" s="152"/>
      <c r="K143" s="152"/>
      <c r="L143" s="152"/>
      <c r="M143" s="152"/>
      <c r="N143" s="148"/>
      <c r="O143" s="279"/>
      <c r="P143" s="88"/>
      <c r="Q143" s="88"/>
      <c r="R143" s="88"/>
      <c r="S143" s="122">
        <f>SUM(H143:R143)</f>
        <v>0</v>
      </c>
      <c r="T143" s="87"/>
      <c r="U143" s="76"/>
      <c r="V143" s="76"/>
      <c r="W143" s="76"/>
      <c r="X143" s="76"/>
      <c r="Y143" s="76"/>
      <c r="Z143" s="148"/>
      <c r="AA143" s="154"/>
      <c r="AB143" s="22"/>
      <c r="AC143" s="22"/>
      <c r="AD143" s="22"/>
      <c r="AE143" s="23">
        <f t="shared" si="39"/>
        <v>0</v>
      </c>
    </row>
    <row r="144" spans="1:31" ht="13.5" customHeight="1">
      <c r="A144" s="982"/>
      <c r="B144" s="983"/>
      <c r="C144" s="984"/>
      <c r="D144" s="985"/>
      <c r="E144" s="985"/>
      <c r="F144" s="985"/>
      <c r="G144" s="983"/>
      <c r="H144" s="87"/>
      <c r="I144" s="76"/>
      <c r="J144" s="76"/>
      <c r="K144" s="76"/>
      <c r="L144" s="76"/>
      <c r="M144" s="76"/>
      <c r="N144" s="148"/>
      <c r="O144" s="155"/>
      <c r="P144" s="88"/>
      <c r="Q144" s="88"/>
      <c r="R144" s="88"/>
      <c r="S144" s="122">
        <f>SUM(J144:R144)</f>
        <v>0</v>
      </c>
      <c r="T144" s="87"/>
      <c r="U144" s="76"/>
      <c r="V144" s="76"/>
      <c r="W144" s="76"/>
      <c r="X144" s="76"/>
      <c r="Y144" s="76"/>
      <c r="Z144" s="148"/>
      <c r="AA144" s="154"/>
      <c r="AB144" s="22"/>
      <c r="AC144" s="22"/>
      <c r="AD144" s="22"/>
      <c r="AE144" s="23">
        <f t="shared" si="39"/>
        <v>0</v>
      </c>
    </row>
    <row r="145" spans="1:31" ht="13.5" customHeight="1">
      <c r="A145" s="982"/>
      <c r="B145" s="983"/>
      <c r="C145" s="984"/>
      <c r="D145" s="985"/>
      <c r="E145" s="985"/>
      <c r="F145" s="985"/>
      <c r="G145" s="983"/>
      <c r="H145" s="87"/>
      <c r="I145" s="76"/>
      <c r="J145" s="76"/>
      <c r="K145" s="76"/>
      <c r="L145" s="76"/>
      <c r="M145" s="76"/>
      <c r="N145" s="148"/>
      <c r="O145" s="155"/>
      <c r="P145" s="88"/>
      <c r="Q145" s="88"/>
      <c r="R145" s="88"/>
      <c r="S145" s="122">
        <f>SUM(H145:R145)</f>
        <v>0</v>
      </c>
      <c r="T145" s="87"/>
      <c r="U145" s="76"/>
      <c r="V145" s="76"/>
      <c r="W145" s="76"/>
      <c r="X145" s="76"/>
      <c r="Y145" s="76"/>
      <c r="Z145" s="148"/>
      <c r="AA145" s="154"/>
      <c r="AB145" s="22"/>
      <c r="AC145" s="22"/>
      <c r="AD145" s="22"/>
      <c r="AE145" s="23">
        <f t="shared" si="39"/>
        <v>0</v>
      </c>
    </row>
    <row r="146" spans="1:31" ht="13.5" customHeight="1">
      <c r="A146" s="982"/>
      <c r="B146" s="1021"/>
      <c r="C146" s="982"/>
      <c r="D146" s="1022"/>
      <c r="E146" s="1022"/>
      <c r="F146" s="1022"/>
      <c r="G146" s="1021"/>
      <c r="H146" s="87"/>
      <c r="I146" s="76"/>
      <c r="J146" s="76"/>
      <c r="K146" s="76"/>
      <c r="L146" s="76"/>
      <c r="M146" s="76"/>
      <c r="N146" s="148"/>
      <c r="O146" s="155"/>
      <c r="P146" s="88"/>
      <c r="Q146" s="88"/>
      <c r="R146" s="88"/>
      <c r="S146" s="122">
        <f>SUM(H146:R146)</f>
        <v>0</v>
      </c>
      <c r="T146" s="87"/>
      <c r="U146" s="76"/>
      <c r="V146" s="76"/>
      <c r="W146" s="76"/>
      <c r="X146" s="76"/>
      <c r="Y146" s="76"/>
      <c r="Z146" s="148"/>
      <c r="AA146" s="154"/>
      <c r="AB146" s="22"/>
      <c r="AC146" s="22"/>
      <c r="AD146" s="22"/>
      <c r="AE146" s="23">
        <f t="shared" si="39"/>
        <v>0</v>
      </c>
    </row>
    <row r="147" spans="1:31" ht="14.25" customHeight="1" thickBot="1">
      <c r="A147" s="992" t="s">
        <v>89</v>
      </c>
      <c r="B147" s="993"/>
      <c r="C147" s="993"/>
      <c r="D147" s="993"/>
      <c r="E147" s="993"/>
      <c r="F147" s="993"/>
      <c r="G147" s="994"/>
      <c r="H147" s="108"/>
      <c r="I147" s="79"/>
      <c r="J147" s="82"/>
      <c r="K147" s="82">
        <f>SUM(K141:K146)</f>
        <v>1</v>
      </c>
      <c r="L147" s="82"/>
      <c r="M147" s="79"/>
      <c r="N147" s="286"/>
      <c r="O147" s="278"/>
      <c r="P147" s="82">
        <f>SUM(P141:P146)</f>
        <v>0</v>
      </c>
      <c r="Q147" s="82">
        <f>SUM(Q141:Q146)</f>
        <v>0</v>
      </c>
      <c r="R147" s="82">
        <f>SUM(R141:R146)</f>
        <v>0</v>
      </c>
      <c r="S147" s="82">
        <f t="shared" ref="S147" si="40">SUM(S141:S146)</f>
        <v>1</v>
      </c>
      <c r="T147" s="104"/>
      <c r="U147" s="82"/>
      <c r="V147" s="82"/>
      <c r="W147" s="82"/>
      <c r="X147" s="82"/>
      <c r="Y147" s="82"/>
      <c r="Z147" s="286"/>
      <c r="AA147" s="240"/>
      <c r="AB147" s="26">
        <f>SUM(AB141:AB146)</f>
        <v>0</v>
      </c>
      <c r="AC147" s="26">
        <f>SUM(AC141:AC146)</f>
        <v>0</v>
      </c>
      <c r="AD147" s="26">
        <f>SUM(AD141:AD146)</f>
        <v>0</v>
      </c>
      <c r="AE147" s="23">
        <f t="shared" si="39"/>
        <v>0</v>
      </c>
    </row>
    <row r="148" spans="1:31" ht="13.5" customHeight="1">
      <c r="A148" s="995" t="s">
        <v>102</v>
      </c>
      <c r="B148" s="996"/>
      <c r="C148" s="996"/>
      <c r="D148" s="996"/>
      <c r="E148" s="996"/>
      <c r="F148" s="996"/>
      <c r="G148" s="997"/>
      <c r="H148" s="120"/>
      <c r="I148" s="92"/>
      <c r="J148" s="97"/>
      <c r="K148" s="97"/>
      <c r="L148" s="97"/>
      <c r="M148" s="92"/>
      <c r="N148" s="284"/>
      <c r="O148" s="276"/>
      <c r="P148" s="97"/>
      <c r="Q148" s="97"/>
      <c r="R148" s="97"/>
      <c r="S148" s="121"/>
      <c r="T148" s="101"/>
      <c r="U148" s="97"/>
      <c r="V148" s="97"/>
      <c r="W148" s="97"/>
      <c r="X148" s="97"/>
      <c r="Y148" s="97"/>
      <c r="Z148" s="284"/>
      <c r="AA148" s="238"/>
      <c r="AB148" s="91"/>
      <c r="AC148" s="91"/>
      <c r="AD148" s="91"/>
      <c r="AE148" s="96"/>
    </row>
    <row r="149" spans="1:31" ht="13.5" customHeight="1">
      <c r="A149" s="991"/>
      <c r="B149" s="983"/>
      <c r="C149" s="984"/>
      <c r="D149" s="985"/>
      <c r="E149" s="985"/>
      <c r="F149" s="985"/>
      <c r="G149" s="983"/>
      <c r="H149" s="87"/>
      <c r="I149" s="76"/>
      <c r="J149" s="76"/>
      <c r="K149" s="76"/>
      <c r="L149" s="76"/>
      <c r="M149" s="75"/>
      <c r="N149" s="148"/>
      <c r="O149" s="155"/>
      <c r="P149" s="88"/>
      <c r="Q149" s="88"/>
      <c r="R149" s="88"/>
      <c r="S149" s="122">
        <f>SUM(J149:R149)</f>
        <v>0</v>
      </c>
      <c r="T149" s="102"/>
      <c r="U149" s="76"/>
      <c r="V149" s="76"/>
      <c r="W149" s="76"/>
      <c r="X149" s="76"/>
      <c r="Y149" s="75"/>
      <c r="Z149" s="148"/>
      <c r="AA149" s="154"/>
      <c r="AB149" s="22"/>
      <c r="AC149" s="22"/>
      <c r="AD149" s="22"/>
      <c r="AE149" s="23">
        <f t="shared" ref="AE149:AE155" si="41">SUM(T149:AD149)</f>
        <v>0</v>
      </c>
    </row>
    <row r="150" spans="1:31" ht="13.5" customHeight="1">
      <c r="A150" s="982"/>
      <c r="B150" s="983"/>
      <c r="C150" s="984"/>
      <c r="D150" s="985"/>
      <c r="E150" s="985"/>
      <c r="F150" s="985"/>
      <c r="G150" s="983"/>
      <c r="H150" s="87"/>
      <c r="I150" s="76"/>
      <c r="J150" s="76"/>
      <c r="K150" s="76"/>
      <c r="L150" s="76"/>
      <c r="M150" s="76"/>
      <c r="N150" s="148"/>
      <c r="O150" s="155"/>
      <c r="P150" s="88"/>
      <c r="Q150" s="88"/>
      <c r="R150" s="88"/>
      <c r="S150" s="122">
        <f>SUM(J150:R150)</f>
        <v>0</v>
      </c>
      <c r="T150" s="87"/>
      <c r="U150" s="76"/>
      <c r="V150" s="76"/>
      <c r="W150" s="76"/>
      <c r="X150" s="76"/>
      <c r="Y150" s="76"/>
      <c r="Z150" s="148"/>
      <c r="AA150" s="154"/>
      <c r="AB150" s="22"/>
      <c r="AC150" s="22"/>
      <c r="AD150" s="22"/>
      <c r="AE150" s="23">
        <f t="shared" si="41"/>
        <v>0</v>
      </c>
    </row>
    <row r="151" spans="1:31" ht="13.5" customHeight="1">
      <c r="A151" s="982"/>
      <c r="B151" s="983"/>
      <c r="C151" s="984"/>
      <c r="D151" s="985"/>
      <c r="E151" s="985"/>
      <c r="F151" s="985"/>
      <c r="G151" s="983"/>
      <c r="H151" s="87"/>
      <c r="I151" s="76"/>
      <c r="J151" s="76"/>
      <c r="K151" s="76"/>
      <c r="L151" s="76"/>
      <c r="M151" s="76"/>
      <c r="N151" s="148"/>
      <c r="O151" s="155"/>
      <c r="P151" s="88"/>
      <c r="Q151" s="88"/>
      <c r="R151" s="88"/>
      <c r="S151" s="122">
        <f>SUM(J151:R151)</f>
        <v>0</v>
      </c>
      <c r="T151" s="87"/>
      <c r="U151" s="76"/>
      <c r="V151" s="76"/>
      <c r="W151" s="76"/>
      <c r="X151" s="76"/>
      <c r="Y151" s="76"/>
      <c r="Z151" s="148"/>
      <c r="AA151" s="154"/>
      <c r="AB151" s="22"/>
      <c r="AC151" s="22"/>
      <c r="AD151" s="22"/>
      <c r="AE151" s="23">
        <f t="shared" si="41"/>
        <v>0</v>
      </c>
    </row>
    <row r="152" spans="1:31" ht="13.5" customHeight="1">
      <c r="A152" s="982"/>
      <c r="B152" s="983"/>
      <c r="C152" s="984"/>
      <c r="D152" s="985"/>
      <c r="E152" s="985"/>
      <c r="F152" s="985"/>
      <c r="G152" s="983"/>
      <c r="H152" s="87"/>
      <c r="I152" s="76"/>
      <c r="J152" s="76"/>
      <c r="K152" s="76"/>
      <c r="L152" s="76"/>
      <c r="M152" s="76"/>
      <c r="N152" s="148"/>
      <c r="O152" s="155"/>
      <c r="P152" s="88"/>
      <c r="Q152" s="88"/>
      <c r="R152" s="88"/>
      <c r="S152" s="122">
        <f>SUM(H152:R152)</f>
        <v>0</v>
      </c>
      <c r="T152" s="87"/>
      <c r="U152" s="76"/>
      <c r="V152" s="76"/>
      <c r="W152" s="76"/>
      <c r="X152" s="76"/>
      <c r="Y152" s="76"/>
      <c r="Z152" s="148"/>
      <c r="AA152" s="154"/>
      <c r="AB152" s="22"/>
      <c r="AC152" s="22"/>
      <c r="AD152" s="22"/>
      <c r="AE152" s="23">
        <f t="shared" si="41"/>
        <v>0</v>
      </c>
    </row>
    <row r="153" spans="1:31" ht="13.5" customHeight="1">
      <c r="A153" s="982"/>
      <c r="B153" s="983"/>
      <c r="C153" s="984"/>
      <c r="D153" s="985"/>
      <c r="E153" s="985"/>
      <c r="F153" s="985"/>
      <c r="G153" s="983"/>
      <c r="H153" s="87"/>
      <c r="I153" s="76"/>
      <c r="J153" s="76"/>
      <c r="K153" s="76"/>
      <c r="L153" s="76"/>
      <c r="M153" s="76"/>
      <c r="N153" s="148"/>
      <c r="O153" s="155"/>
      <c r="P153" s="88"/>
      <c r="Q153" s="88"/>
      <c r="R153" s="88"/>
      <c r="S153" s="122">
        <f>SUM(H153:R153)</f>
        <v>0</v>
      </c>
      <c r="T153" s="87"/>
      <c r="U153" s="76"/>
      <c r="V153" s="76"/>
      <c r="W153" s="76"/>
      <c r="X153" s="76"/>
      <c r="Y153" s="76"/>
      <c r="Z153" s="148"/>
      <c r="AA153" s="154"/>
      <c r="AB153" s="22"/>
      <c r="AC153" s="22"/>
      <c r="AD153" s="22"/>
      <c r="AE153" s="23">
        <f t="shared" si="41"/>
        <v>0</v>
      </c>
    </row>
    <row r="154" spans="1:31" ht="13.5" customHeight="1">
      <c r="A154" s="982"/>
      <c r="B154" s="1021"/>
      <c r="C154" s="984"/>
      <c r="D154" s="1022"/>
      <c r="E154" s="1022"/>
      <c r="F154" s="1022"/>
      <c r="G154" s="1021"/>
      <c r="H154" s="87"/>
      <c r="I154" s="76"/>
      <c r="J154" s="76"/>
      <c r="K154" s="76"/>
      <c r="L154" s="76"/>
      <c r="M154" s="76"/>
      <c r="N154" s="148"/>
      <c r="O154" s="155"/>
      <c r="P154" s="88"/>
      <c r="Q154" s="88"/>
      <c r="R154" s="88"/>
      <c r="S154" s="122">
        <f>SUM(H154:R154)</f>
        <v>0</v>
      </c>
      <c r="T154" s="87"/>
      <c r="U154" s="76"/>
      <c r="V154" s="76"/>
      <c r="W154" s="76"/>
      <c r="X154" s="76"/>
      <c r="Y154" s="76"/>
      <c r="Z154" s="148"/>
      <c r="AA154" s="154"/>
      <c r="AB154" s="22"/>
      <c r="AC154" s="22"/>
      <c r="AD154" s="22"/>
      <c r="AE154" s="23">
        <f t="shared" si="41"/>
        <v>0</v>
      </c>
    </row>
    <row r="155" spans="1:31" ht="14.25" customHeight="1" thickBot="1">
      <c r="A155" s="986" t="s">
        <v>89</v>
      </c>
      <c r="B155" s="987"/>
      <c r="C155" s="987"/>
      <c r="D155" s="987"/>
      <c r="E155" s="987"/>
      <c r="F155" s="987"/>
      <c r="G155" s="988"/>
      <c r="H155" s="108"/>
      <c r="I155" s="79"/>
      <c r="J155" s="82"/>
      <c r="K155" s="82"/>
      <c r="L155" s="82"/>
      <c r="M155" s="79"/>
      <c r="N155" s="286"/>
      <c r="O155" s="278"/>
      <c r="P155" s="82">
        <f>SUM(P149:P154)</f>
        <v>0</v>
      </c>
      <c r="Q155" s="82">
        <f>SUM(Q149:Q154)</f>
        <v>0</v>
      </c>
      <c r="R155" s="82">
        <f>SUM(R149:R154)</f>
        <v>0</v>
      </c>
      <c r="S155" s="82">
        <f t="shared" ref="S155" si="42">SUM(S149:S154)</f>
        <v>0</v>
      </c>
      <c r="T155" s="104"/>
      <c r="U155" s="82"/>
      <c r="V155" s="82"/>
      <c r="W155" s="82"/>
      <c r="X155" s="82"/>
      <c r="Y155" s="82"/>
      <c r="Z155" s="286"/>
      <c r="AA155" s="240"/>
      <c r="AB155" s="26">
        <f>SUM(AB149:AB154)</f>
        <v>0</v>
      </c>
      <c r="AC155" s="26">
        <f>SUM(AC149:AC154)</f>
        <v>0</v>
      </c>
      <c r="AD155" s="26">
        <f>SUM(AD149:AD154)</f>
        <v>0</v>
      </c>
      <c r="AE155" s="34">
        <f t="shared" si="41"/>
        <v>0</v>
      </c>
    </row>
    <row r="156" spans="1:31" ht="13.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35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13.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35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13.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35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13.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35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13.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35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13.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35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13.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35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13.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35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13.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35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13.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35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13.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35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13.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35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13.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35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13.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35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13.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35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13.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35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13.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35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13.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35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13.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35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13.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35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13.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35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13.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35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13.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35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13.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35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13.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35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13.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35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13.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35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13.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35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13.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35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13.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35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13.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35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13.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35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13.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35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13.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35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13.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35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13.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35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13.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35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13.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35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13.5" customHeight="1">
      <c r="A194" s="870" t="s">
        <v>103</v>
      </c>
      <c r="B194" s="870"/>
      <c r="C194" s="870"/>
      <c r="D194" s="870"/>
      <c r="E194" s="870"/>
      <c r="F194" s="870"/>
      <c r="G194" s="870"/>
      <c r="H194" s="870"/>
      <c r="I194" s="870"/>
      <c r="J194" s="870"/>
      <c r="K194" s="870"/>
      <c r="L194" s="870"/>
      <c r="M194" s="870"/>
      <c r="N194" s="870"/>
      <c r="O194" s="870"/>
      <c r="P194" s="870"/>
      <c r="Q194" s="870"/>
      <c r="R194" s="870"/>
      <c r="S194" s="870"/>
      <c r="T194" s="870"/>
      <c r="U194" s="870"/>
      <c r="V194" s="870"/>
      <c r="W194" s="870"/>
      <c r="X194" s="870"/>
      <c r="Y194" s="870"/>
      <c r="Z194" s="870"/>
      <c r="AA194" s="870"/>
      <c r="AB194" s="870"/>
      <c r="AC194" s="870"/>
      <c r="AD194" s="870"/>
      <c r="AE194" s="870"/>
    </row>
    <row r="195" spans="1:31" ht="13.5" customHeight="1">
      <c r="A195" s="870"/>
      <c r="B195" s="870"/>
      <c r="C195" s="870"/>
      <c r="D195" s="870"/>
      <c r="E195" s="870"/>
      <c r="F195" s="870"/>
      <c r="G195" s="870"/>
      <c r="H195" s="870"/>
      <c r="I195" s="870"/>
      <c r="J195" s="870"/>
      <c r="K195" s="870"/>
      <c r="L195" s="870"/>
      <c r="M195" s="870"/>
      <c r="N195" s="870"/>
      <c r="O195" s="870"/>
      <c r="P195" s="870"/>
      <c r="Q195" s="870"/>
      <c r="R195" s="870"/>
      <c r="S195" s="870"/>
      <c r="T195" s="870"/>
      <c r="U195" s="870"/>
      <c r="V195" s="870"/>
      <c r="W195" s="870"/>
      <c r="X195" s="870"/>
      <c r="Y195" s="870"/>
      <c r="Z195" s="870"/>
      <c r="AA195" s="870"/>
      <c r="AB195" s="870"/>
      <c r="AC195" s="870"/>
      <c r="AD195" s="870"/>
      <c r="AE195" s="870"/>
    </row>
    <row r="196" spans="1:31" ht="13.5" customHeight="1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</row>
    <row r="197" spans="1:31" ht="13.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5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</row>
    <row r="198" spans="1:31" ht="13.5" customHeight="1">
      <c r="A198" s="989" t="s">
        <v>104</v>
      </c>
      <c r="B198" s="989"/>
      <c r="C198" s="989"/>
      <c r="D198" s="14"/>
      <c r="E198" s="14"/>
      <c r="F198" s="14"/>
      <c r="G198" s="14"/>
      <c r="H198" s="14"/>
      <c r="I198" s="14"/>
      <c r="J198" s="14"/>
      <c r="K198" s="14"/>
      <c r="L198" s="14"/>
      <c r="M198" s="15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</row>
    <row r="199" spans="1:31" ht="14.25" customHeight="1" thickBot="1">
      <c r="A199" s="990"/>
      <c r="B199" s="990"/>
      <c r="C199" s="990"/>
      <c r="D199" s="16"/>
      <c r="E199" s="16"/>
      <c r="F199" s="16"/>
      <c r="G199" s="16"/>
      <c r="H199" s="16"/>
      <c r="I199" s="16"/>
      <c r="J199" s="16"/>
      <c r="K199" s="16"/>
      <c r="L199" s="16"/>
      <c r="M199" s="17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</row>
    <row r="200" spans="1:31" ht="13.5" customHeight="1">
      <c r="A200" s="998"/>
      <c r="B200" s="999"/>
      <c r="C200" s="999"/>
      <c r="D200" s="999"/>
      <c r="E200" s="999"/>
      <c r="F200" s="999"/>
      <c r="G200" s="1000"/>
      <c r="H200" s="1007" t="s">
        <v>108</v>
      </c>
      <c r="I200" s="1008"/>
      <c r="J200" s="1008"/>
      <c r="K200" s="1008"/>
      <c r="L200" s="1008"/>
      <c r="M200" s="1008"/>
      <c r="N200" s="1008"/>
      <c r="O200" s="1008"/>
      <c r="P200" s="1008"/>
      <c r="Q200" s="1008"/>
      <c r="R200" s="1008"/>
      <c r="S200" s="1009"/>
      <c r="T200" s="1013" t="s">
        <v>109</v>
      </c>
      <c r="U200" s="1014"/>
      <c r="V200" s="1014"/>
      <c r="W200" s="1014"/>
      <c r="X200" s="1014"/>
      <c r="Y200" s="1014"/>
      <c r="Z200" s="1014"/>
      <c r="AA200" s="1014"/>
      <c r="AB200" s="1015"/>
      <c r="AC200" s="1015"/>
      <c r="AD200" s="1015"/>
      <c r="AE200" s="1016"/>
    </row>
    <row r="201" spans="1:31" ht="13.5" customHeight="1">
      <c r="A201" s="1001"/>
      <c r="B201" s="1002"/>
      <c r="C201" s="1002"/>
      <c r="D201" s="1002"/>
      <c r="E201" s="1002"/>
      <c r="F201" s="1002"/>
      <c r="G201" s="1003"/>
      <c r="H201" s="1010"/>
      <c r="I201" s="1011"/>
      <c r="J201" s="1011"/>
      <c r="K201" s="1011"/>
      <c r="L201" s="1011"/>
      <c r="M201" s="1011"/>
      <c r="N201" s="1011"/>
      <c r="O201" s="1011"/>
      <c r="P201" s="1011"/>
      <c r="Q201" s="1011"/>
      <c r="R201" s="1011"/>
      <c r="S201" s="1012"/>
      <c r="T201" s="1017"/>
      <c r="U201" s="1018"/>
      <c r="V201" s="1018"/>
      <c r="W201" s="1018"/>
      <c r="X201" s="1018"/>
      <c r="Y201" s="1018"/>
      <c r="Z201" s="1018"/>
      <c r="AA201" s="1018"/>
      <c r="AB201" s="1019"/>
      <c r="AC201" s="1019"/>
      <c r="AD201" s="1019"/>
      <c r="AE201" s="1020"/>
    </row>
    <row r="202" spans="1:31" ht="22.35" customHeight="1" thickBot="1">
      <c r="A202" s="1004"/>
      <c r="B202" s="1005"/>
      <c r="C202" s="1005"/>
      <c r="D202" s="1005"/>
      <c r="E202" s="1005"/>
      <c r="F202" s="1005"/>
      <c r="G202" s="1006"/>
      <c r="H202" s="100" t="s">
        <v>140</v>
      </c>
      <c r="I202" s="74" t="s">
        <v>142</v>
      </c>
      <c r="J202" s="74" t="s">
        <v>144</v>
      </c>
      <c r="K202" s="98" t="s">
        <v>146</v>
      </c>
      <c r="L202" s="98" t="s">
        <v>148</v>
      </c>
      <c r="M202" s="74" t="s">
        <v>150</v>
      </c>
      <c r="N202" s="74" t="s">
        <v>152</v>
      </c>
      <c r="O202" s="80" t="s">
        <v>154</v>
      </c>
      <c r="P202" s="99" t="s">
        <v>156</v>
      </c>
      <c r="Q202" s="99" t="s">
        <v>158</v>
      </c>
      <c r="R202" s="99" t="s">
        <v>160</v>
      </c>
      <c r="S202" s="119" t="s">
        <v>89</v>
      </c>
      <c r="T202" s="100" t="s">
        <v>139</v>
      </c>
      <c r="U202" s="74" t="s">
        <v>141</v>
      </c>
      <c r="V202" s="74" t="s">
        <v>143</v>
      </c>
      <c r="W202" s="98" t="s">
        <v>145</v>
      </c>
      <c r="X202" s="98" t="s">
        <v>147</v>
      </c>
      <c r="Y202" s="74" t="s">
        <v>149</v>
      </c>
      <c r="Z202" s="74" t="s">
        <v>151</v>
      </c>
      <c r="AA202" s="81" t="s">
        <v>153</v>
      </c>
      <c r="AB202" s="99" t="s">
        <v>155</v>
      </c>
      <c r="AC202" s="18" t="s">
        <v>157</v>
      </c>
      <c r="AD202" s="18" t="s">
        <v>159</v>
      </c>
      <c r="AE202" s="19" t="s">
        <v>89</v>
      </c>
    </row>
    <row r="203" spans="1:31" ht="13.5" customHeight="1">
      <c r="A203" s="995" t="s">
        <v>5</v>
      </c>
      <c r="B203" s="996"/>
      <c r="C203" s="996"/>
      <c r="D203" s="996"/>
      <c r="E203" s="996"/>
      <c r="F203" s="996"/>
      <c r="G203" s="997"/>
      <c r="H203" s="101"/>
      <c r="I203" s="97"/>
      <c r="J203" s="97"/>
      <c r="K203" s="97"/>
      <c r="L203" s="97"/>
      <c r="M203" s="97"/>
      <c r="N203" s="97"/>
      <c r="O203" s="276"/>
      <c r="P203" s="97"/>
      <c r="Q203" s="97"/>
      <c r="R203" s="97"/>
      <c r="S203" s="121"/>
      <c r="T203" s="101"/>
      <c r="U203" s="97"/>
      <c r="V203" s="97"/>
      <c r="W203" s="97"/>
      <c r="X203" s="97"/>
      <c r="Y203" s="97"/>
      <c r="Z203" s="97"/>
      <c r="AA203" s="238"/>
      <c r="AB203" s="97"/>
      <c r="AC203" s="91"/>
      <c r="AD203" s="91"/>
      <c r="AE203" s="96"/>
    </row>
    <row r="204" spans="1:31" ht="13.5" customHeight="1">
      <c r="A204" s="991"/>
      <c r="B204" s="983"/>
      <c r="C204" s="984"/>
      <c r="D204" s="985"/>
      <c r="E204" s="985"/>
      <c r="F204" s="985"/>
      <c r="G204" s="983"/>
      <c r="H204" s="102"/>
      <c r="I204" s="76"/>
      <c r="J204" s="76"/>
      <c r="K204" s="76"/>
      <c r="L204" s="76"/>
      <c r="M204" s="76"/>
      <c r="N204" s="76"/>
      <c r="O204" s="155"/>
      <c r="P204" s="88"/>
      <c r="Q204" s="88"/>
      <c r="R204" s="88"/>
      <c r="S204" s="122">
        <f>SUM(H204:R204)</f>
        <v>0</v>
      </c>
      <c r="T204" s="102"/>
      <c r="U204" s="76"/>
      <c r="V204" s="76"/>
      <c r="W204" s="76"/>
      <c r="X204" s="76"/>
      <c r="Y204" s="76"/>
      <c r="Z204" s="76"/>
      <c r="AA204" s="154"/>
      <c r="AB204" s="88"/>
      <c r="AC204" s="22"/>
      <c r="AD204" s="22"/>
      <c r="AE204" s="23">
        <f>SUM(T204:AD204)</f>
        <v>0</v>
      </c>
    </row>
    <row r="205" spans="1:31" ht="13.5" customHeight="1">
      <c r="A205" s="991"/>
      <c r="B205" s="983"/>
      <c r="C205" s="984"/>
      <c r="D205" s="985"/>
      <c r="E205" s="985"/>
      <c r="F205" s="985"/>
      <c r="G205" s="983"/>
      <c r="H205" s="102"/>
      <c r="I205" s="76"/>
      <c r="J205" s="76"/>
      <c r="K205" s="76"/>
      <c r="L205" s="76"/>
      <c r="M205" s="76"/>
      <c r="N205" s="76"/>
      <c r="O205" s="155"/>
      <c r="P205" s="88"/>
      <c r="Q205" s="88"/>
      <c r="R205" s="88"/>
      <c r="S205" s="122">
        <f t="shared" ref="S205:S210" si="43">SUM(H205:R205)</f>
        <v>0</v>
      </c>
      <c r="T205" s="102"/>
      <c r="U205" s="76"/>
      <c r="V205" s="76"/>
      <c r="W205" s="76"/>
      <c r="X205" s="76"/>
      <c r="Y205" s="76"/>
      <c r="Z205" s="76"/>
      <c r="AA205" s="154"/>
      <c r="AB205" s="88"/>
      <c r="AC205" s="22"/>
      <c r="AD205" s="22"/>
      <c r="AE205" s="23">
        <f t="shared" ref="AE205:AE210" si="44">SUM(T205:AD205)</f>
        <v>0</v>
      </c>
    </row>
    <row r="206" spans="1:31" ht="13.5" customHeight="1">
      <c r="A206" s="982"/>
      <c r="B206" s="983"/>
      <c r="C206" s="984"/>
      <c r="D206" s="985"/>
      <c r="E206" s="985"/>
      <c r="F206" s="985"/>
      <c r="G206" s="983"/>
      <c r="H206" s="87"/>
      <c r="I206" s="76"/>
      <c r="J206" s="76"/>
      <c r="K206" s="76"/>
      <c r="L206" s="76"/>
      <c r="M206" s="76"/>
      <c r="N206" s="76"/>
      <c r="O206" s="155"/>
      <c r="P206" s="88"/>
      <c r="Q206" s="88"/>
      <c r="R206" s="88"/>
      <c r="S206" s="122">
        <f t="shared" si="43"/>
        <v>0</v>
      </c>
      <c r="T206" s="87"/>
      <c r="U206" s="76"/>
      <c r="V206" s="76"/>
      <c r="W206" s="76"/>
      <c r="X206" s="76"/>
      <c r="Y206" s="76"/>
      <c r="Z206" s="76"/>
      <c r="AA206" s="154"/>
      <c r="AB206" s="88"/>
      <c r="AC206" s="22"/>
      <c r="AD206" s="22"/>
      <c r="AE206" s="23">
        <f t="shared" si="44"/>
        <v>0</v>
      </c>
    </row>
    <row r="207" spans="1:31" ht="13.5" customHeight="1">
      <c r="A207" s="982"/>
      <c r="B207" s="983"/>
      <c r="C207" s="984"/>
      <c r="D207" s="985"/>
      <c r="E207" s="985"/>
      <c r="F207" s="985"/>
      <c r="G207" s="983"/>
      <c r="H207" s="87"/>
      <c r="I207" s="76"/>
      <c r="J207" s="76"/>
      <c r="K207" s="76"/>
      <c r="L207" s="76"/>
      <c r="M207" s="76"/>
      <c r="N207" s="76"/>
      <c r="O207" s="155"/>
      <c r="P207" s="88"/>
      <c r="Q207" s="88"/>
      <c r="R207" s="88"/>
      <c r="S207" s="122">
        <f t="shared" si="43"/>
        <v>0</v>
      </c>
      <c r="T207" s="87"/>
      <c r="U207" s="76"/>
      <c r="V207" s="76"/>
      <c r="W207" s="76"/>
      <c r="X207" s="76"/>
      <c r="Y207" s="76"/>
      <c r="Z207" s="76"/>
      <c r="AA207" s="154"/>
      <c r="AB207" s="88"/>
      <c r="AC207" s="22"/>
      <c r="AD207" s="22"/>
      <c r="AE207" s="23">
        <f t="shared" si="44"/>
        <v>0</v>
      </c>
    </row>
    <row r="208" spans="1:31" ht="13.5" customHeight="1">
      <c r="A208" s="982"/>
      <c r="B208" s="983"/>
      <c r="C208" s="982"/>
      <c r="D208" s="985"/>
      <c r="E208" s="985"/>
      <c r="F208" s="985"/>
      <c r="G208" s="983"/>
      <c r="H208" s="87"/>
      <c r="I208" s="76"/>
      <c r="J208" s="76"/>
      <c r="K208" s="76"/>
      <c r="L208" s="76"/>
      <c r="M208" s="76"/>
      <c r="N208" s="76"/>
      <c r="O208" s="155"/>
      <c r="P208" s="88"/>
      <c r="Q208" s="88"/>
      <c r="R208" s="88"/>
      <c r="S208" s="122">
        <f t="shared" si="43"/>
        <v>0</v>
      </c>
      <c r="T208" s="87"/>
      <c r="U208" s="76"/>
      <c r="V208" s="76"/>
      <c r="W208" s="76"/>
      <c r="X208" s="76"/>
      <c r="Y208" s="76"/>
      <c r="Z208" s="76"/>
      <c r="AA208" s="154"/>
      <c r="AB208" s="88"/>
      <c r="AC208" s="22"/>
      <c r="AD208" s="22"/>
      <c r="AE208" s="23">
        <f t="shared" si="44"/>
        <v>0</v>
      </c>
    </row>
    <row r="209" spans="1:31" ht="13.5" customHeight="1">
      <c r="A209" s="982"/>
      <c r="B209" s="983"/>
      <c r="C209" s="982"/>
      <c r="D209" s="985"/>
      <c r="E209" s="985"/>
      <c r="F209" s="985"/>
      <c r="G209" s="983"/>
      <c r="H209" s="87"/>
      <c r="I209" s="76"/>
      <c r="J209" s="76"/>
      <c r="K209" s="76"/>
      <c r="L209" s="76"/>
      <c r="M209" s="76"/>
      <c r="N209" s="76"/>
      <c r="O209" s="155"/>
      <c r="P209" s="88"/>
      <c r="Q209" s="88"/>
      <c r="R209" s="88"/>
      <c r="S209" s="122">
        <f t="shared" si="43"/>
        <v>0</v>
      </c>
      <c r="T209" s="87"/>
      <c r="U209" s="76"/>
      <c r="V209" s="76"/>
      <c r="W209" s="76"/>
      <c r="X209" s="76"/>
      <c r="Y209" s="76"/>
      <c r="Z209" s="76"/>
      <c r="AA209" s="154"/>
      <c r="AB209" s="88"/>
      <c r="AC209" s="22"/>
      <c r="AD209" s="22"/>
      <c r="AE209" s="23">
        <f t="shared" si="44"/>
        <v>0</v>
      </c>
    </row>
    <row r="210" spans="1:31" ht="14.25" customHeight="1" thickBot="1">
      <c r="A210" s="992" t="s">
        <v>89</v>
      </c>
      <c r="B210" s="993"/>
      <c r="C210" s="993"/>
      <c r="D210" s="993"/>
      <c r="E210" s="993"/>
      <c r="F210" s="993"/>
      <c r="G210" s="994"/>
      <c r="H210" s="103"/>
      <c r="I210" s="77"/>
      <c r="J210" s="77"/>
      <c r="K210" s="77"/>
      <c r="L210" s="77"/>
      <c r="M210" s="77"/>
      <c r="N210" s="77"/>
      <c r="O210" s="277">
        <f>SUM(O204:O209)</f>
        <v>0</v>
      </c>
      <c r="P210" s="77">
        <f t="shared" ref="P210:R210" si="45">SUM(P204:P209)</f>
        <v>0</v>
      </c>
      <c r="Q210" s="77">
        <f t="shared" si="45"/>
        <v>0</v>
      </c>
      <c r="R210" s="77">
        <f t="shared" si="45"/>
        <v>0</v>
      </c>
      <c r="S210" s="122">
        <f t="shared" si="43"/>
        <v>0</v>
      </c>
      <c r="T210" s="103"/>
      <c r="U210" s="77"/>
      <c r="V210" s="77"/>
      <c r="W210" s="77"/>
      <c r="X210" s="77"/>
      <c r="Y210" s="77"/>
      <c r="Z210" s="77"/>
      <c r="AA210" s="239"/>
      <c r="AB210" s="77"/>
      <c r="AC210" s="24"/>
      <c r="AD210" s="24"/>
      <c r="AE210" s="23">
        <f t="shared" si="44"/>
        <v>0</v>
      </c>
    </row>
    <row r="211" spans="1:31" ht="13.5" customHeight="1">
      <c r="A211" s="995" t="s">
        <v>105</v>
      </c>
      <c r="B211" s="996"/>
      <c r="C211" s="996"/>
      <c r="D211" s="996"/>
      <c r="E211" s="996"/>
      <c r="F211" s="996"/>
      <c r="G211" s="997"/>
      <c r="H211" s="101"/>
      <c r="I211" s="97"/>
      <c r="J211" s="97"/>
      <c r="K211" s="97"/>
      <c r="L211" s="97"/>
      <c r="M211" s="97"/>
      <c r="N211" s="97"/>
      <c r="O211" s="276"/>
      <c r="P211" s="97"/>
      <c r="Q211" s="97"/>
      <c r="R211" s="97"/>
      <c r="S211" s="121"/>
      <c r="T211" s="101"/>
      <c r="U211" s="97"/>
      <c r="V211" s="97"/>
      <c r="W211" s="97"/>
      <c r="X211" s="97"/>
      <c r="Y211" s="97"/>
      <c r="Z211" s="97"/>
      <c r="AA211" s="238"/>
      <c r="AB211" s="97"/>
      <c r="AC211" s="91"/>
      <c r="AD211" s="91"/>
      <c r="AE211" s="96"/>
    </row>
    <row r="212" spans="1:31" ht="13.5" customHeight="1">
      <c r="A212" s="991"/>
      <c r="B212" s="983"/>
      <c r="H212" s="102"/>
      <c r="I212" s="76"/>
      <c r="J212" s="76"/>
      <c r="K212" s="76"/>
      <c r="L212" s="76"/>
      <c r="M212" s="76"/>
      <c r="N212" s="76"/>
      <c r="O212" s="155"/>
      <c r="P212" s="88"/>
      <c r="Q212" s="88"/>
      <c r="R212" s="88"/>
      <c r="S212" s="122">
        <f>SUM(H212:R212)</f>
        <v>0</v>
      </c>
      <c r="T212" s="102"/>
      <c r="U212" s="76"/>
      <c r="V212" s="76"/>
      <c r="W212" s="76"/>
      <c r="X212" s="76"/>
      <c r="Y212" s="76"/>
      <c r="Z212" s="76"/>
      <c r="AA212" s="154"/>
      <c r="AB212" s="88"/>
      <c r="AC212" s="22"/>
      <c r="AD212" s="22"/>
      <c r="AE212" s="23">
        <f>SUM(T212:AD212)</f>
        <v>0</v>
      </c>
    </row>
    <row r="213" spans="1:31" ht="13.5" customHeight="1">
      <c r="A213" s="991"/>
      <c r="B213" s="983"/>
      <c r="C213" s="984"/>
      <c r="D213" s="985"/>
      <c r="E213" s="985"/>
      <c r="F213" s="985"/>
      <c r="G213" s="983"/>
      <c r="H213" s="102"/>
      <c r="I213" s="76"/>
      <c r="J213" s="76"/>
      <c r="K213" s="76"/>
      <c r="L213" s="76"/>
      <c r="M213" s="76"/>
      <c r="N213" s="76"/>
      <c r="O213" s="155"/>
      <c r="P213" s="88"/>
      <c r="Q213" s="88"/>
      <c r="R213" s="88"/>
      <c r="S213" s="122">
        <f t="shared" ref="S213:S218" si="46">SUM(H213:R213)</f>
        <v>0</v>
      </c>
      <c r="T213" s="102"/>
      <c r="U213" s="76"/>
      <c r="V213" s="76"/>
      <c r="W213" s="76"/>
      <c r="X213" s="76"/>
      <c r="Y213" s="76"/>
      <c r="Z213" s="76"/>
      <c r="AA213" s="154"/>
      <c r="AB213" s="88"/>
      <c r="AC213" s="22"/>
      <c r="AD213" s="22"/>
      <c r="AE213" s="23">
        <f t="shared" ref="AE213:AE218" si="47">SUM(T213:AD213)</f>
        <v>0</v>
      </c>
    </row>
    <row r="214" spans="1:31" ht="13.5" customHeight="1">
      <c r="A214" s="991"/>
      <c r="B214" s="983"/>
      <c r="C214" s="984"/>
      <c r="D214" s="985"/>
      <c r="E214" s="985"/>
      <c r="F214" s="985"/>
      <c r="G214" s="983"/>
      <c r="H214" s="102"/>
      <c r="I214" s="76"/>
      <c r="J214" s="76"/>
      <c r="K214" s="76"/>
      <c r="L214" s="76"/>
      <c r="M214" s="76"/>
      <c r="N214" s="76"/>
      <c r="O214" s="155"/>
      <c r="P214" s="88"/>
      <c r="Q214" s="88"/>
      <c r="R214" s="88"/>
      <c r="S214" s="122">
        <f t="shared" si="46"/>
        <v>0</v>
      </c>
      <c r="T214" s="102"/>
      <c r="U214" s="76"/>
      <c r="V214" s="76"/>
      <c r="W214" s="76"/>
      <c r="X214" s="76"/>
      <c r="Y214" s="76"/>
      <c r="Z214" s="76"/>
      <c r="AA214" s="154"/>
      <c r="AB214" s="88"/>
      <c r="AC214" s="22"/>
      <c r="AD214" s="22"/>
      <c r="AE214" s="23">
        <f t="shared" si="47"/>
        <v>0</v>
      </c>
    </row>
    <row r="215" spans="1:31" ht="13.5" customHeight="1">
      <c r="A215" s="991"/>
      <c r="B215" s="983"/>
      <c r="C215" s="984"/>
      <c r="D215" s="985"/>
      <c r="E215" s="985"/>
      <c r="F215" s="985"/>
      <c r="G215" s="983"/>
      <c r="H215" s="87"/>
      <c r="I215" s="76"/>
      <c r="J215" s="76"/>
      <c r="K215" s="76"/>
      <c r="L215" s="76"/>
      <c r="M215" s="76"/>
      <c r="N215" s="76"/>
      <c r="O215" s="155"/>
      <c r="P215" s="88"/>
      <c r="Q215" s="88"/>
      <c r="R215" s="88"/>
      <c r="S215" s="122">
        <f t="shared" si="46"/>
        <v>0</v>
      </c>
      <c r="T215" s="87"/>
      <c r="U215" s="76"/>
      <c r="V215" s="76"/>
      <c r="W215" s="76"/>
      <c r="X215" s="76"/>
      <c r="Y215" s="76"/>
      <c r="Z215" s="76"/>
      <c r="AA215" s="154"/>
      <c r="AB215" s="88"/>
      <c r="AC215" s="22"/>
      <c r="AD215" s="22"/>
      <c r="AE215" s="23">
        <f t="shared" si="47"/>
        <v>0</v>
      </c>
    </row>
    <row r="216" spans="1:31" ht="13.5" customHeight="1">
      <c r="A216" s="991"/>
      <c r="B216" s="983"/>
      <c r="C216" s="984"/>
      <c r="D216" s="985"/>
      <c r="E216" s="985"/>
      <c r="F216" s="985"/>
      <c r="G216" s="983"/>
      <c r="H216" s="87"/>
      <c r="I216" s="76"/>
      <c r="J216" s="76"/>
      <c r="K216" s="76"/>
      <c r="L216" s="76"/>
      <c r="M216" s="76"/>
      <c r="N216" s="76"/>
      <c r="O216" s="155"/>
      <c r="P216" s="88"/>
      <c r="Q216" s="88"/>
      <c r="R216" s="88"/>
      <c r="S216" s="122">
        <f t="shared" si="46"/>
        <v>0</v>
      </c>
      <c r="T216" s="87"/>
      <c r="U216" s="76"/>
      <c r="V216" s="76"/>
      <c r="W216" s="76"/>
      <c r="X216" s="76"/>
      <c r="Y216" s="76"/>
      <c r="Z216" s="76"/>
      <c r="AA216" s="154"/>
      <c r="AB216" s="88"/>
      <c r="AC216" s="22"/>
      <c r="AD216" s="22"/>
      <c r="AE216" s="23">
        <f t="shared" si="47"/>
        <v>0</v>
      </c>
    </row>
    <row r="217" spans="1:31" ht="13.5" customHeight="1">
      <c r="A217" s="982"/>
      <c r="B217" s="983"/>
      <c r="C217" s="982"/>
      <c r="D217" s="985"/>
      <c r="E217" s="985"/>
      <c r="F217" s="985"/>
      <c r="G217" s="983"/>
      <c r="H217" s="87"/>
      <c r="I217" s="76"/>
      <c r="J217" s="76"/>
      <c r="K217" s="76"/>
      <c r="L217" s="76"/>
      <c r="M217" s="76"/>
      <c r="N217" s="76"/>
      <c r="O217" s="155"/>
      <c r="P217" s="88"/>
      <c r="Q217" s="88"/>
      <c r="R217" s="88"/>
      <c r="S217" s="122">
        <f t="shared" si="46"/>
        <v>0</v>
      </c>
      <c r="T217" s="87"/>
      <c r="U217" s="76"/>
      <c r="V217" s="76"/>
      <c r="W217" s="76"/>
      <c r="X217" s="76"/>
      <c r="Y217" s="76"/>
      <c r="Z217" s="76"/>
      <c r="AA217" s="154"/>
      <c r="AB217" s="88"/>
      <c r="AC217" s="22"/>
      <c r="AD217" s="22"/>
      <c r="AE217" s="23">
        <f t="shared" si="47"/>
        <v>0</v>
      </c>
    </row>
    <row r="218" spans="1:31" ht="14.25" customHeight="1" thickBot="1">
      <c r="A218" s="992" t="s">
        <v>89</v>
      </c>
      <c r="B218" s="993"/>
      <c r="C218" s="993"/>
      <c r="D218" s="993"/>
      <c r="E218" s="993"/>
      <c r="F218" s="993"/>
      <c r="G218" s="994"/>
      <c r="H218" s="103"/>
      <c r="I218" s="77"/>
      <c r="J218" s="77"/>
      <c r="K218" s="77"/>
      <c r="L218" s="77"/>
      <c r="M218" s="77"/>
      <c r="N218" s="77"/>
      <c r="O218" s="277">
        <f t="shared" ref="O218:R218" si="48">SUM(O212:O217)</f>
        <v>0</v>
      </c>
      <c r="P218" s="77">
        <f t="shared" si="48"/>
        <v>0</v>
      </c>
      <c r="Q218" s="77">
        <f t="shared" si="48"/>
        <v>0</v>
      </c>
      <c r="R218" s="77">
        <f t="shared" si="48"/>
        <v>0</v>
      </c>
      <c r="S218" s="122">
        <f t="shared" si="46"/>
        <v>0</v>
      </c>
      <c r="T218" s="103"/>
      <c r="U218" s="77"/>
      <c r="V218" s="77"/>
      <c r="W218" s="77"/>
      <c r="X218" s="77"/>
      <c r="Y218" s="77"/>
      <c r="Z218" s="77"/>
      <c r="AA218" s="239"/>
      <c r="AB218" s="77"/>
      <c r="AC218" s="24"/>
      <c r="AD218" s="24"/>
      <c r="AE218" s="23">
        <f t="shared" si="47"/>
        <v>0</v>
      </c>
    </row>
    <row r="219" spans="1:31" ht="13.5" customHeight="1">
      <c r="A219" s="995" t="s">
        <v>4</v>
      </c>
      <c r="B219" s="996"/>
      <c r="C219" s="996"/>
      <c r="D219" s="996"/>
      <c r="E219" s="996"/>
      <c r="F219" s="996"/>
      <c r="G219" s="997"/>
      <c r="H219" s="101"/>
      <c r="I219" s="97"/>
      <c r="J219" s="97"/>
      <c r="K219" s="97"/>
      <c r="L219" s="97"/>
      <c r="M219" s="97"/>
      <c r="N219" s="97"/>
      <c r="O219" s="276"/>
      <c r="P219" s="97"/>
      <c r="Q219" s="97"/>
      <c r="R219" s="97"/>
      <c r="S219" s="121"/>
      <c r="T219" s="101"/>
      <c r="U219" s="97"/>
      <c r="V219" s="97"/>
      <c r="W219" s="97"/>
      <c r="X219" s="97"/>
      <c r="Y219" s="97"/>
      <c r="Z219" s="97"/>
      <c r="AA219" s="238"/>
      <c r="AB219" s="97"/>
      <c r="AC219" s="91"/>
      <c r="AD219" s="91"/>
      <c r="AE219" s="96"/>
    </row>
    <row r="220" spans="1:31" ht="13.5" customHeight="1">
      <c r="A220" s="991"/>
      <c r="B220" s="983"/>
      <c r="C220" s="984"/>
      <c r="D220" s="985"/>
      <c r="E220" s="985"/>
      <c r="F220" s="985"/>
      <c r="G220" s="983"/>
      <c r="H220" s="102"/>
      <c r="I220" s="76"/>
      <c r="J220" s="76"/>
      <c r="K220" s="76"/>
      <c r="L220" s="76"/>
      <c r="M220" s="76"/>
      <c r="N220" s="76"/>
      <c r="O220" s="155"/>
      <c r="P220" s="88"/>
      <c r="Q220" s="88"/>
      <c r="R220" s="88"/>
      <c r="S220" s="122">
        <f>SUM(H220:R220)</f>
        <v>0</v>
      </c>
      <c r="T220" s="102"/>
      <c r="U220" s="76"/>
      <c r="V220" s="76"/>
      <c r="W220" s="76"/>
      <c r="X220" s="76"/>
      <c r="Y220" s="76"/>
      <c r="Z220" s="76"/>
      <c r="AA220" s="154"/>
      <c r="AB220" s="88"/>
      <c r="AC220" s="22"/>
      <c r="AD220" s="22"/>
      <c r="AE220" s="23">
        <f>SUM(T220:AD220)</f>
        <v>0</v>
      </c>
    </row>
    <row r="221" spans="1:31" ht="13.5" customHeight="1">
      <c r="A221" s="991"/>
      <c r="B221" s="983"/>
      <c r="C221" s="984"/>
      <c r="D221" s="985"/>
      <c r="E221" s="985"/>
      <c r="F221" s="985"/>
      <c r="G221" s="983"/>
      <c r="H221" s="102"/>
      <c r="I221" s="76"/>
      <c r="J221" s="76"/>
      <c r="K221" s="76"/>
      <c r="L221" s="76"/>
      <c r="M221" s="76"/>
      <c r="N221" s="76"/>
      <c r="O221" s="155"/>
      <c r="P221" s="88"/>
      <c r="Q221" s="88"/>
      <c r="R221" s="88"/>
      <c r="S221" s="122">
        <f t="shared" ref="S221:S229" si="49">SUM(H221:R221)</f>
        <v>0</v>
      </c>
      <c r="T221" s="102"/>
      <c r="U221" s="76"/>
      <c r="V221" s="76"/>
      <c r="W221" s="76"/>
      <c r="X221" s="76"/>
      <c r="Y221" s="76"/>
      <c r="Z221" s="76"/>
      <c r="AA221" s="154"/>
      <c r="AB221" s="88"/>
      <c r="AC221" s="22"/>
      <c r="AD221" s="22"/>
      <c r="AE221" s="23">
        <f t="shared" ref="AE221:AE229" si="50">SUM(T221:AD221)</f>
        <v>0</v>
      </c>
    </row>
    <row r="222" spans="1:31" ht="13.5" customHeight="1">
      <c r="A222" s="991"/>
      <c r="B222" s="983"/>
      <c r="C222" s="984"/>
      <c r="D222" s="985"/>
      <c r="E222" s="985"/>
      <c r="F222" s="985"/>
      <c r="G222" s="983"/>
      <c r="H222" s="102"/>
      <c r="I222" s="76"/>
      <c r="J222" s="76"/>
      <c r="K222" s="76"/>
      <c r="L222" s="76"/>
      <c r="M222" s="76"/>
      <c r="N222" s="76"/>
      <c r="O222" s="155"/>
      <c r="P222" s="88"/>
      <c r="Q222" s="88"/>
      <c r="R222" s="88"/>
      <c r="S222" s="122">
        <f t="shared" si="49"/>
        <v>0</v>
      </c>
      <c r="T222" s="102"/>
      <c r="U222" s="76"/>
      <c r="V222" s="76"/>
      <c r="W222" s="76"/>
      <c r="X222" s="76"/>
      <c r="Y222" s="76"/>
      <c r="Z222" s="76"/>
      <c r="AA222" s="154"/>
      <c r="AB222" s="88"/>
      <c r="AC222" s="22"/>
      <c r="AD222" s="22"/>
      <c r="AE222" s="23">
        <f t="shared" si="50"/>
        <v>0</v>
      </c>
    </row>
    <row r="223" spans="1:31" ht="13.5" customHeight="1">
      <c r="A223" s="991"/>
      <c r="B223" s="983"/>
      <c r="C223" s="984"/>
      <c r="D223" s="985"/>
      <c r="E223" s="985"/>
      <c r="F223" s="985"/>
      <c r="G223" s="983"/>
      <c r="H223" s="87"/>
      <c r="I223" s="75"/>
      <c r="J223" s="76"/>
      <c r="K223" s="76"/>
      <c r="L223" s="76"/>
      <c r="M223" s="76"/>
      <c r="N223" s="76"/>
      <c r="O223" s="155"/>
      <c r="P223" s="88"/>
      <c r="Q223" s="88"/>
      <c r="R223" s="88"/>
      <c r="S223" s="122">
        <f t="shared" si="49"/>
        <v>0</v>
      </c>
      <c r="T223" s="87"/>
      <c r="U223" s="75"/>
      <c r="V223" s="76"/>
      <c r="W223" s="76"/>
      <c r="X223" s="76"/>
      <c r="Y223" s="76"/>
      <c r="Z223" s="76"/>
      <c r="AA223" s="154"/>
      <c r="AB223" s="88"/>
      <c r="AC223" s="22"/>
      <c r="AD223" s="22"/>
      <c r="AE223" s="23">
        <f t="shared" si="50"/>
        <v>0</v>
      </c>
    </row>
    <row r="224" spans="1:31" ht="13.5" customHeight="1">
      <c r="A224" s="991"/>
      <c r="B224" s="983"/>
      <c r="C224" s="984"/>
      <c r="D224" s="985"/>
      <c r="E224" s="985"/>
      <c r="F224" s="985"/>
      <c r="G224" s="983"/>
      <c r="H224" s="87"/>
      <c r="I224" s="76"/>
      <c r="J224" s="76"/>
      <c r="K224" s="76"/>
      <c r="L224" s="76"/>
      <c r="M224" s="76"/>
      <c r="N224" s="76"/>
      <c r="O224" s="155"/>
      <c r="P224" s="88"/>
      <c r="Q224" s="88"/>
      <c r="R224" s="88"/>
      <c r="S224" s="122">
        <f t="shared" si="49"/>
        <v>0</v>
      </c>
      <c r="T224" s="87"/>
      <c r="U224" s="76"/>
      <c r="V224" s="76"/>
      <c r="W224" s="76"/>
      <c r="X224" s="76"/>
      <c r="Y224" s="76"/>
      <c r="Z224" s="76"/>
      <c r="AA224" s="154"/>
      <c r="AB224" s="88"/>
      <c r="AC224" s="22"/>
      <c r="AD224" s="22"/>
      <c r="AE224" s="23">
        <f t="shared" si="50"/>
        <v>0</v>
      </c>
    </row>
    <row r="225" spans="1:31" ht="13.5" customHeight="1">
      <c r="A225" s="991"/>
      <c r="B225" s="983"/>
      <c r="C225" s="984"/>
      <c r="D225" s="985"/>
      <c r="E225" s="985"/>
      <c r="F225" s="985"/>
      <c r="G225" s="983"/>
      <c r="H225" s="87"/>
      <c r="I225" s="75"/>
      <c r="J225" s="76"/>
      <c r="K225" s="76"/>
      <c r="L225" s="76"/>
      <c r="M225" s="76"/>
      <c r="N225" s="76"/>
      <c r="O225" s="155"/>
      <c r="P225" s="88"/>
      <c r="Q225" s="88"/>
      <c r="R225" s="88"/>
      <c r="S225" s="122">
        <f t="shared" si="49"/>
        <v>0</v>
      </c>
      <c r="T225" s="87"/>
      <c r="U225" s="75"/>
      <c r="V225" s="76"/>
      <c r="W225" s="76"/>
      <c r="X225" s="76"/>
      <c r="Y225" s="76"/>
      <c r="Z225" s="76"/>
      <c r="AA225" s="154"/>
      <c r="AB225" s="88"/>
      <c r="AC225" s="22"/>
      <c r="AD225" s="22"/>
      <c r="AE225" s="23">
        <f t="shared" si="50"/>
        <v>0</v>
      </c>
    </row>
    <row r="226" spans="1:31" ht="13.5" customHeight="1">
      <c r="A226" s="991"/>
      <c r="B226" s="983"/>
      <c r="C226" s="984"/>
      <c r="D226" s="985"/>
      <c r="E226" s="985"/>
      <c r="F226" s="985"/>
      <c r="G226" s="983"/>
      <c r="H226" s="87"/>
      <c r="I226" s="75"/>
      <c r="J226" s="76"/>
      <c r="K226" s="76"/>
      <c r="L226" s="76"/>
      <c r="M226" s="76"/>
      <c r="N226" s="76"/>
      <c r="O226" s="155"/>
      <c r="P226" s="88"/>
      <c r="Q226" s="88"/>
      <c r="R226" s="88"/>
      <c r="S226" s="122">
        <f t="shared" si="49"/>
        <v>0</v>
      </c>
      <c r="T226" s="87"/>
      <c r="U226" s="75"/>
      <c r="V226" s="76"/>
      <c r="W226" s="76"/>
      <c r="X226" s="76"/>
      <c r="Y226" s="76"/>
      <c r="Z226" s="76"/>
      <c r="AA226" s="154"/>
      <c r="AB226" s="88"/>
      <c r="AC226" s="22"/>
      <c r="AD226" s="22"/>
      <c r="AE226" s="23">
        <f t="shared" si="50"/>
        <v>0</v>
      </c>
    </row>
    <row r="227" spans="1:31" ht="13.5" customHeight="1">
      <c r="A227" s="982"/>
      <c r="B227" s="983"/>
      <c r="C227" s="982"/>
      <c r="D227" s="985"/>
      <c r="E227" s="985"/>
      <c r="F227" s="985"/>
      <c r="G227" s="983"/>
      <c r="H227" s="87"/>
      <c r="I227" s="76"/>
      <c r="J227" s="76"/>
      <c r="K227" s="76"/>
      <c r="L227" s="76"/>
      <c r="M227" s="76"/>
      <c r="N227" s="76"/>
      <c r="O227" s="155"/>
      <c r="P227" s="88"/>
      <c r="Q227" s="88"/>
      <c r="R227" s="88"/>
      <c r="S227" s="122">
        <f t="shared" si="49"/>
        <v>0</v>
      </c>
      <c r="T227" s="87"/>
      <c r="U227" s="76"/>
      <c r="V227" s="76"/>
      <c r="W227" s="76"/>
      <c r="X227" s="76"/>
      <c r="Y227" s="76"/>
      <c r="Z227" s="76"/>
      <c r="AA227" s="154"/>
      <c r="AB227" s="88"/>
      <c r="AC227" s="22"/>
      <c r="AD227" s="22"/>
      <c r="AE227" s="23">
        <f t="shared" si="50"/>
        <v>0</v>
      </c>
    </row>
    <row r="228" spans="1:31" ht="13.5" customHeight="1">
      <c r="A228" s="982"/>
      <c r="B228" s="983"/>
      <c r="C228" s="982"/>
      <c r="D228" s="985"/>
      <c r="E228" s="985"/>
      <c r="F228" s="985"/>
      <c r="G228" s="983"/>
      <c r="H228" s="87"/>
      <c r="I228" s="76"/>
      <c r="J228" s="76"/>
      <c r="K228" s="76"/>
      <c r="L228" s="76"/>
      <c r="M228" s="76"/>
      <c r="N228" s="76"/>
      <c r="O228" s="155"/>
      <c r="P228" s="88"/>
      <c r="Q228" s="88"/>
      <c r="R228" s="88"/>
      <c r="S228" s="122">
        <f t="shared" si="49"/>
        <v>0</v>
      </c>
      <c r="T228" s="87"/>
      <c r="U228" s="76"/>
      <c r="V228" s="76"/>
      <c r="W228" s="76"/>
      <c r="X228" s="76"/>
      <c r="Y228" s="76"/>
      <c r="Z228" s="76"/>
      <c r="AA228" s="154"/>
      <c r="AB228" s="88"/>
      <c r="AC228" s="22"/>
      <c r="AD228" s="22"/>
      <c r="AE228" s="23">
        <f t="shared" si="50"/>
        <v>0</v>
      </c>
    </row>
    <row r="229" spans="1:31" ht="14.25" customHeight="1" thickBot="1">
      <c r="A229" s="992" t="s">
        <v>89</v>
      </c>
      <c r="B229" s="993"/>
      <c r="C229" s="993"/>
      <c r="D229" s="993"/>
      <c r="E229" s="993"/>
      <c r="F229" s="993"/>
      <c r="G229" s="994"/>
      <c r="H229" s="103"/>
      <c r="I229" s="77"/>
      <c r="J229" s="77"/>
      <c r="K229" s="77"/>
      <c r="L229" s="77"/>
      <c r="M229" s="77"/>
      <c r="N229" s="77"/>
      <c r="O229" s="277">
        <f t="shared" ref="O229:R229" si="51">SUM(O220:O228)</f>
        <v>0</v>
      </c>
      <c r="P229" s="77">
        <f t="shared" si="51"/>
        <v>0</v>
      </c>
      <c r="Q229" s="77">
        <f t="shared" si="51"/>
        <v>0</v>
      </c>
      <c r="R229" s="77">
        <f t="shared" si="51"/>
        <v>0</v>
      </c>
      <c r="S229" s="122">
        <f t="shared" si="49"/>
        <v>0</v>
      </c>
      <c r="T229" s="103"/>
      <c r="U229" s="77"/>
      <c r="V229" s="77"/>
      <c r="W229" s="77"/>
      <c r="X229" s="77"/>
      <c r="Y229" s="77"/>
      <c r="Z229" s="77"/>
      <c r="AA229" s="239"/>
      <c r="AB229" s="77"/>
      <c r="AC229" s="24"/>
      <c r="AD229" s="24"/>
      <c r="AE229" s="23">
        <f t="shared" si="50"/>
        <v>0</v>
      </c>
    </row>
    <row r="230" spans="1:31" ht="13.5" customHeight="1">
      <c r="A230" s="995" t="s">
        <v>6</v>
      </c>
      <c r="B230" s="996"/>
      <c r="C230" s="996"/>
      <c r="D230" s="996"/>
      <c r="E230" s="996"/>
      <c r="F230" s="996"/>
      <c r="G230" s="997"/>
      <c r="H230" s="101"/>
      <c r="I230" s="97"/>
      <c r="J230" s="97"/>
      <c r="K230" s="97"/>
      <c r="L230" s="97"/>
      <c r="M230" s="97"/>
      <c r="N230" s="97"/>
      <c r="O230" s="276"/>
      <c r="P230" s="97"/>
      <c r="Q230" s="97"/>
      <c r="R230" s="97"/>
      <c r="S230" s="121"/>
      <c r="T230" s="101"/>
      <c r="U230" s="97"/>
      <c r="V230" s="97"/>
      <c r="W230" s="97"/>
      <c r="X230" s="97"/>
      <c r="Y230" s="97"/>
      <c r="Z230" s="97"/>
      <c r="AA230" s="238"/>
      <c r="AB230" s="97"/>
      <c r="AC230" s="91"/>
      <c r="AD230" s="91"/>
      <c r="AE230" s="96"/>
    </row>
    <row r="231" spans="1:31" ht="13.5" customHeight="1">
      <c r="A231" s="991"/>
      <c r="B231" s="983"/>
      <c r="C231" s="984"/>
      <c r="D231" s="985"/>
      <c r="E231" s="985"/>
      <c r="F231" s="985"/>
      <c r="G231" s="983"/>
      <c r="H231" s="87"/>
      <c r="I231" s="75"/>
      <c r="J231" s="76"/>
      <c r="K231" s="76"/>
      <c r="L231" s="76"/>
      <c r="M231" s="76"/>
      <c r="N231" s="76"/>
      <c r="O231" s="155"/>
      <c r="P231" s="88"/>
      <c r="Q231" s="88"/>
      <c r="R231" s="88"/>
      <c r="S231" s="122">
        <f>SUM(H231:R231)</f>
        <v>0</v>
      </c>
      <c r="T231" s="87"/>
      <c r="U231" s="75"/>
      <c r="V231" s="76"/>
      <c r="W231" s="76"/>
      <c r="X231" s="76"/>
      <c r="Y231" s="76"/>
      <c r="Z231" s="76"/>
      <c r="AA231" s="154"/>
      <c r="AB231" s="88"/>
      <c r="AC231" s="22"/>
      <c r="AD231" s="22"/>
      <c r="AE231" s="23">
        <f>SUM(T231:AD231)</f>
        <v>0</v>
      </c>
    </row>
    <row r="232" spans="1:31" ht="13.5" customHeight="1">
      <c r="A232" s="991"/>
      <c r="B232" s="983"/>
      <c r="C232" s="984"/>
      <c r="D232" s="985"/>
      <c r="E232" s="985"/>
      <c r="F232" s="985"/>
      <c r="G232" s="983"/>
      <c r="H232" s="87"/>
      <c r="I232" s="76"/>
      <c r="J232" s="76"/>
      <c r="K232" s="76"/>
      <c r="L232" s="76"/>
      <c r="M232" s="76"/>
      <c r="N232" s="76"/>
      <c r="O232" s="155"/>
      <c r="P232" s="88"/>
      <c r="Q232" s="88"/>
      <c r="R232" s="88"/>
      <c r="S232" s="122">
        <f t="shared" ref="S232:S237" si="52">SUM(H232:R232)</f>
        <v>0</v>
      </c>
      <c r="T232" s="87"/>
      <c r="U232" s="76"/>
      <c r="V232" s="76"/>
      <c r="W232" s="76"/>
      <c r="X232" s="76"/>
      <c r="Y232" s="76"/>
      <c r="Z232" s="76"/>
      <c r="AA232" s="154"/>
      <c r="AB232" s="88"/>
      <c r="AC232" s="22"/>
      <c r="AD232" s="22"/>
      <c r="AE232" s="23">
        <f t="shared" ref="AE232:AE235" si="53">SUM(T232:AD232)</f>
        <v>0</v>
      </c>
    </row>
    <row r="233" spans="1:31" ht="13.5" customHeight="1">
      <c r="A233" s="991"/>
      <c r="B233" s="983"/>
      <c r="C233" s="984"/>
      <c r="D233" s="985"/>
      <c r="E233" s="985"/>
      <c r="F233" s="985"/>
      <c r="G233" s="983"/>
      <c r="H233" s="87"/>
      <c r="I233" s="75"/>
      <c r="J233" s="76"/>
      <c r="K233" s="76"/>
      <c r="L233" s="76"/>
      <c r="M233" s="76"/>
      <c r="N233" s="76"/>
      <c r="O233" s="155"/>
      <c r="P233" s="88"/>
      <c r="Q233" s="88"/>
      <c r="R233" s="88"/>
      <c r="S233" s="122">
        <f t="shared" si="52"/>
        <v>0</v>
      </c>
      <c r="T233" s="87"/>
      <c r="U233" s="75"/>
      <c r="V233" s="76"/>
      <c r="W233" s="76"/>
      <c r="X233" s="76"/>
      <c r="Y233" s="76"/>
      <c r="Z233" s="76"/>
      <c r="AA233" s="154"/>
      <c r="AB233" s="88"/>
      <c r="AC233" s="22"/>
      <c r="AD233" s="22"/>
      <c r="AE233" s="23">
        <f t="shared" si="53"/>
        <v>0</v>
      </c>
    </row>
    <row r="234" spans="1:31" ht="13.5" customHeight="1">
      <c r="A234" s="982"/>
      <c r="B234" s="983"/>
      <c r="C234" s="984"/>
      <c r="D234" s="985"/>
      <c r="E234" s="985"/>
      <c r="F234" s="985"/>
      <c r="G234" s="983"/>
      <c r="H234" s="87"/>
      <c r="I234" s="76"/>
      <c r="J234" s="76"/>
      <c r="K234" s="76"/>
      <c r="L234" s="76"/>
      <c r="M234" s="76"/>
      <c r="N234" s="76"/>
      <c r="O234" s="155"/>
      <c r="P234" s="88"/>
      <c r="Q234" s="88"/>
      <c r="R234" s="88"/>
      <c r="S234" s="122">
        <f t="shared" si="52"/>
        <v>0</v>
      </c>
      <c r="T234" s="87"/>
      <c r="U234" s="76"/>
      <c r="V234" s="76"/>
      <c r="W234" s="76"/>
      <c r="X234" s="76"/>
      <c r="Y234" s="76"/>
      <c r="Z234" s="76"/>
      <c r="AA234" s="154"/>
      <c r="AB234" s="88"/>
      <c r="AC234" s="22"/>
      <c r="AD234" s="22"/>
      <c r="AE234" s="23">
        <f t="shared" si="53"/>
        <v>0</v>
      </c>
    </row>
    <row r="235" spans="1:31" ht="13.5" customHeight="1">
      <c r="A235" s="982"/>
      <c r="B235" s="983"/>
      <c r="C235" s="984"/>
      <c r="D235" s="985"/>
      <c r="E235" s="985"/>
      <c r="F235" s="985"/>
      <c r="G235" s="983"/>
      <c r="H235" s="87"/>
      <c r="I235" s="76"/>
      <c r="J235" s="76"/>
      <c r="K235" s="76"/>
      <c r="L235" s="76"/>
      <c r="M235" s="76"/>
      <c r="N235" s="76"/>
      <c r="O235" s="155"/>
      <c r="P235" s="88"/>
      <c r="Q235" s="88"/>
      <c r="R235" s="88"/>
      <c r="S235" s="122">
        <f t="shared" si="52"/>
        <v>0</v>
      </c>
      <c r="T235" s="87"/>
      <c r="U235" s="76"/>
      <c r="V235" s="76"/>
      <c r="W235" s="76"/>
      <c r="X235" s="76"/>
      <c r="Y235" s="76"/>
      <c r="Z235" s="76"/>
      <c r="AA235" s="154"/>
      <c r="AB235" s="88"/>
      <c r="AC235" s="22"/>
      <c r="AD235" s="22"/>
      <c r="AE235" s="23">
        <f t="shared" si="53"/>
        <v>0</v>
      </c>
    </row>
    <row r="236" spans="1:31" ht="13.5" customHeight="1">
      <c r="A236" s="982"/>
      <c r="B236" s="983"/>
      <c r="C236" s="982"/>
      <c r="D236" s="985"/>
      <c r="E236" s="985"/>
      <c r="F236" s="985"/>
      <c r="G236" s="983"/>
      <c r="H236" s="87"/>
      <c r="I236" s="76"/>
      <c r="J236" s="76"/>
      <c r="K236" s="76"/>
      <c r="L236" s="76"/>
      <c r="M236" s="76"/>
      <c r="N236" s="76"/>
      <c r="O236" s="155"/>
      <c r="P236" s="88"/>
      <c r="Q236" s="88"/>
      <c r="R236" s="88"/>
      <c r="S236" s="122">
        <f>SUM(H236:R236)</f>
        <v>0</v>
      </c>
      <c r="T236" s="87"/>
      <c r="U236" s="76"/>
      <c r="V236" s="76"/>
      <c r="W236" s="76"/>
      <c r="X236" s="76"/>
      <c r="Y236" s="76"/>
      <c r="Z236" s="76"/>
      <c r="AA236" s="154"/>
      <c r="AB236" s="88"/>
      <c r="AC236" s="22"/>
      <c r="AD236" s="22"/>
      <c r="AE236" s="23">
        <f>SUM(T236:AD236)</f>
        <v>0</v>
      </c>
    </row>
    <row r="237" spans="1:31" ht="14.25" customHeight="1" thickBot="1">
      <c r="A237" s="986" t="s">
        <v>89</v>
      </c>
      <c r="B237" s="987"/>
      <c r="C237" s="987"/>
      <c r="D237" s="987"/>
      <c r="E237" s="987"/>
      <c r="F237" s="987"/>
      <c r="G237" s="988"/>
      <c r="H237" s="104"/>
      <c r="I237" s="82"/>
      <c r="J237" s="82"/>
      <c r="K237" s="82"/>
      <c r="L237" s="82"/>
      <c r="M237" s="82"/>
      <c r="N237" s="82"/>
      <c r="O237" s="278">
        <f>SUM(O231:O236)</f>
        <v>0</v>
      </c>
      <c r="P237" s="82">
        <f t="shared" ref="P237:R237" si="54">SUM(P231:P236)</f>
        <v>0</v>
      </c>
      <c r="Q237" s="82">
        <f t="shared" si="54"/>
        <v>0</v>
      </c>
      <c r="R237" s="82">
        <f t="shared" si="54"/>
        <v>0</v>
      </c>
      <c r="S237" s="124">
        <f t="shared" si="52"/>
        <v>0</v>
      </c>
      <c r="T237" s="104"/>
      <c r="U237" s="82"/>
      <c r="V237" s="82"/>
      <c r="W237" s="82"/>
      <c r="X237" s="82"/>
      <c r="Y237" s="82"/>
      <c r="Z237" s="82"/>
      <c r="AA237" s="240"/>
      <c r="AB237" s="82"/>
      <c r="AC237" s="26"/>
      <c r="AD237" s="26"/>
      <c r="AE237" s="27">
        <f t="shared" ref="AE237" si="55">SUM(T237:AD237)</f>
        <v>0</v>
      </c>
    </row>
    <row r="238" spans="1:31" ht="13.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35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13.5" customHeight="1">
      <c r="A239" s="870" t="s">
        <v>111</v>
      </c>
      <c r="B239" s="870"/>
      <c r="C239" s="870"/>
      <c r="D239" s="870"/>
      <c r="E239" s="870"/>
      <c r="F239" s="870"/>
      <c r="G239" s="870"/>
      <c r="H239" s="870"/>
      <c r="I239" s="870"/>
      <c r="J239" s="870"/>
      <c r="K239" s="870"/>
      <c r="L239" s="870"/>
      <c r="M239" s="870"/>
      <c r="N239" s="870"/>
      <c r="O239" s="870"/>
      <c r="P239" s="870"/>
      <c r="Q239" s="870"/>
      <c r="R239" s="870"/>
      <c r="S239" s="870"/>
      <c r="T239" s="870"/>
      <c r="U239" s="870"/>
      <c r="V239" s="870"/>
      <c r="W239" s="870"/>
      <c r="X239" s="870"/>
      <c r="Y239" s="870"/>
      <c r="Z239" s="870"/>
      <c r="AA239" s="870"/>
      <c r="AB239" s="870"/>
      <c r="AC239" s="870"/>
      <c r="AD239" s="870"/>
      <c r="AE239" s="870"/>
    </row>
    <row r="240" spans="1:31" ht="13.5" customHeight="1">
      <c r="A240" s="870"/>
      <c r="B240" s="870"/>
      <c r="C240" s="870"/>
      <c r="D240" s="870"/>
      <c r="E240" s="870"/>
      <c r="F240" s="870"/>
      <c r="G240" s="870"/>
      <c r="H240" s="870"/>
      <c r="I240" s="870"/>
      <c r="J240" s="870"/>
      <c r="K240" s="870"/>
      <c r="L240" s="870"/>
      <c r="M240" s="870"/>
      <c r="N240" s="870"/>
      <c r="O240" s="870"/>
      <c r="P240" s="870"/>
      <c r="Q240" s="870"/>
      <c r="R240" s="870"/>
      <c r="S240" s="870"/>
      <c r="T240" s="870"/>
      <c r="U240" s="870"/>
      <c r="V240" s="870"/>
      <c r="W240" s="870"/>
      <c r="X240" s="870"/>
      <c r="Y240" s="870"/>
      <c r="Z240" s="870"/>
      <c r="AA240" s="870"/>
      <c r="AB240" s="870"/>
      <c r="AC240" s="870"/>
      <c r="AD240" s="870"/>
      <c r="AE240" s="870"/>
    </row>
    <row r="241" spans="1:31" ht="13.5" customHeight="1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</row>
    <row r="242" spans="1:31" ht="13.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5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</row>
    <row r="243" spans="1:31" ht="13.5" customHeight="1">
      <c r="A243" s="989" t="s">
        <v>175</v>
      </c>
      <c r="B243" s="989"/>
      <c r="C243" s="989"/>
      <c r="D243" s="14"/>
      <c r="E243" s="14"/>
      <c r="F243" s="14"/>
      <c r="G243" s="14"/>
      <c r="H243" s="14"/>
      <c r="I243" s="14"/>
      <c r="J243" s="14"/>
      <c r="K243" s="14"/>
      <c r="L243" s="14"/>
      <c r="M243" s="15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</row>
    <row r="244" spans="1:31" ht="14.25" customHeight="1" thickBo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7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</row>
    <row r="245" spans="1:31" ht="13.5" customHeight="1">
      <c r="A245" s="998"/>
      <c r="B245" s="999"/>
      <c r="C245" s="999"/>
      <c r="D245" s="999"/>
      <c r="E245" s="999"/>
      <c r="F245" s="999"/>
      <c r="G245" s="1000"/>
      <c r="H245" s="1007" t="s">
        <v>108</v>
      </c>
      <c r="I245" s="1008"/>
      <c r="J245" s="1008"/>
      <c r="K245" s="1008"/>
      <c r="L245" s="1008"/>
      <c r="M245" s="1008"/>
      <c r="N245" s="1008"/>
      <c r="O245" s="1008"/>
      <c r="P245" s="1008"/>
      <c r="Q245" s="1008"/>
      <c r="R245" s="1008"/>
      <c r="S245" s="1009"/>
      <c r="T245" s="1013" t="s">
        <v>109</v>
      </c>
      <c r="U245" s="1014"/>
      <c r="V245" s="1014"/>
      <c r="W245" s="1014"/>
      <c r="X245" s="1014"/>
      <c r="Y245" s="1014"/>
      <c r="Z245" s="1014"/>
      <c r="AA245" s="1014"/>
      <c r="AB245" s="1015"/>
      <c r="AC245" s="1015"/>
      <c r="AD245" s="1015"/>
      <c r="AE245" s="1016"/>
    </row>
    <row r="246" spans="1:31" ht="13.5" customHeight="1">
      <c r="A246" s="1001"/>
      <c r="B246" s="1002"/>
      <c r="C246" s="1002"/>
      <c r="D246" s="1002"/>
      <c r="E246" s="1002"/>
      <c r="F246" s="1002"/>
      <c r="G246" s="1003"/>
      <c r="H246" s="1010"/>
      <c r="I246" s="1011"/>
      <c r="J246" s="1011"/>
      <c r="K246" s="1011"/>
      <c r="L246" s="1011"/>
      <c r="M246" s="1011"/>
      <c r="N246" s="1011"/>
      <c r="O246" s="1011"/>
      <c r="P246" s="1011"/>
      <c r="Q246" s="1011"/>
      <c r="R246" s="1011"/>
      <c r="S246" s="1012"/>
      <c r="T246" s="1017"/>
      <c r="U246" s="1018"/>
      <c r="V246" s="1018"/>
      <c r="W246" s="1018"/>
      <c r="X246" s="1018"/>
      <c r="Y246" s="1018"/>
      <c r="Z246" s="1018"/>
      <c r="AA246" s="1018"/>
      <c r="AB246" s="1019"/>
      <c r="AC246" s="1019"/>
      <c r="AD246" s="1019"/>
      <c r="AE246" s="1020"/>
    </row>
    <row r="247" spans="1:31" ht="22.35" customHeight="1" thickBot="1">
      <c r="A247" s="1004"/>
      <c r="B247" s="1005"/>
      <c r="C247" s="1005"/>
      <c r="D247" s="1005"/>
      <c r="E247" s="1005"/>
      <c r="F247" s="1005"/>
      <c r="G247" s="1006"/>
      <c r="H247" s="100" t="s">
        <v>140</v>
      </c>
      <c r="I247" s="74" t="s">
        <v>142</v>
      </c>
      <c r="J247" s="74" t="s">
        <v>144</v>
      </c>
      <c r="K247" s="98" t="s">
        <v>146</v>
      </c>
      <c r="L247" s="98" t="s">
        <v>148</v>
      </c>
      <c r="M247" s="74" t="s">
        <v>150</v>
      </c>
      <c r="N247" s="193" t="s">
        <v>152</v>
      </c>
      <c r="O247" s="74" t="s">
        <v>154</v>
      </c>
      <c r="P247" s="99" t="s">
        <v>156</v>
      </c>
      <c r="Q247" s="99" t="s">
        <v>158</v>
      </c>
      <c r="R247" s="99" t="s">
        <v>160</v>
      </c>
      <c r="S247" s="19" t="s">
        <v>89</v>
      </c>
      <c r="T247" s="100" t="s">
        <v>139</v>
      </c>
      <c r="U247" s="74" t="s">
        <v>141</v>
      </c>
      <c r="V247" s="74" t="s">
        <v>143</v>
      </c>
      <c r="W247" s="98" t="s">
        <v>145</v>
      </c>
      <c r="X247" s="98" t="s">
        <v>147</v>
      </c>
      <c r="Y247" s="74" t="s">
        <v>149</v>
      </c>
      <c r="Z247" s="194" t="s">
        <v>151</v>
      </c>
      <c r="AA247" s="74" t="s">
        <v>153</v>
      </c>
      <c r="AB247" s="99" t="s">
        <v>155</v>
      </c>
      <c r="AC247" s="99" t="s">
        <v>157</v>
      </c>
      <c r="AD247" s="99" t="s">
        <v>159</v>
      </c>
      <c r="AE247" s="19" t="s">
        <v>89</v>
      </c>
    </row>
    <row r="248" spans="1:31" ht="13.5" customHeight="1">
      <c r="A248" s="995" t="s">
        <v>9</v>
      </c>
      <c r="B248" s="996"/>
      <c r="C248" s="996"/>
      <c r="D248" s="996"/>
      <c r="E248" s="996"/>
      <c r="F248" s="996"/>
      <c r="G248" s="997"/>
      <c r="H248" s="101"/>
      <c r="I248" s="97"/>
      <c r="J248" s="97"/>
      <c r="K248" s="97"/>
      <c r="L248" s="97"/>
      <c r="M248" s="97"/>
      <c r="N248" s="186"/>
      <c r="O248" s="97"/>
      <c r="P248" s="97"/>
      <c r="Q248" s="97"/>
      <c r="R248" s="97"/>
      <c r="S248" s="96"/>
      <c r="T248" s="101"/>
      <c r="U248" s="97"/>
      <c r="V248" s="97"/>
      <c r="W248" s="97"/>
      <c r="X248" s="97"/>
      <c r="Y248" s="97"/>
      <c r="Z248" s="189"/>
      <c r="AA248" s="97"/>
      <c r="AB248" s="97"/>
      <c r="AC248" s="97"/>
      <c r="AD248" s="97"/>
      <c r="AE248" s="91"/>
    </row>
    <row r="249" spans="1:31" ht="13.5" customHeight="1">
      <c r="A249" s="991"/>
      <c r="B249" s="983"/>
      <c r="C249" s="984"/>
      <c r="D249" s="985"/>
      <c r="E249" s="985"/>
      <c r="F249" s="985"/>
      <c r="G249" s="983"/>
      <c r="H249" s="102"/>
      <c r="I249" s="76"/>
      <c r="J249" s="76"/>
      <c r="K249" s="76"/>
      <c r="L249" s="76"/>
      <c r="M249" s="76"/>
      <c r="N249" s="150"/>
      <c r="O249" s="76"/>
      <c r="P249" s="88"/>
      <c r="Q249" s="88"/>
      <c r="R249" s="88"/>
      <c r="S249" s="23">
        <f>SUM(H249:R249)</f>
        <v>0</v>
      </c>
      <c r="T249" s="102"/>
      <c r="U249" s="76"/>
      <c r="V249" s="76"/>
      <c r="W249" s="76"/>
      <c r="X249" s="76"/>
      <c r="Y249" s="76"/>
      <c r="Z249" s="190"/>
      <c r="AA249" s="76"/>
      <c r="AB249" s="88"/>
      <c r="AC249" s="88"/>
      <c r="AD249" s="88"/>
      <c r="AE249" s="23">
        <f>SUM(T249:AD249)</f>
        <v>0</v>
      </c>
    </row>
    <row r="250" spans="1:31" ht="13.5" customHeight="1">
      <c r="A250" s="991"/>
      <c r="B250" s="983"/>
      <c r="C250" s="984"/>
      <c r="D250" s="985"/>
      <c r="E250" s="985"/>
      <c r="F250" s="985"/>
      <c r="G250" s="983"/>
      <c r="H250" s="102"/>
      <c r="I250" s="76"/>
      <c r="J250" s="76"/>
      <c r="K250" s="76"/>
      <c r="L250" s="76"/>
      <c r="M250" s="76"/>
      <c r="N250" s="150"/>
      <c r="O250" s="76"/>
      <c r="P250" s="88"/>
      <c r="Q250" s="88"/>
      <c r="R250" s="88"/>
      <c r="S250" s="23">
        <f t="shared" ref="S250:S255" si="56">SUM(H250:R250)</f>
        <v>0</v>
      </c>
      <c r="T250" s="102"/>
      <c r="U250" s="76"/>
      <c r="V250" s="76"/>
      <c r="W250" s="76"/>
      <c r="X250" s="76"/>
      <c r="Y250" s="76"/>
      <c r="Z250" s="190"/>
      <c r="AA250" s="76"/>
      <c r="AB250" s="88"/>
      <c r="AC250" s="88"/>
      <c r="AD250" s="88"/>
      <c r="AE250" s="23">
        <f t="shared" ref="AE250:AE255" si="57">SUM(T250:AD250)</f>
        <v>0</v>
      </c>
    </row>
    <row r="251" spans="1:31" ht="13.5" customHeight="1">
      <c r="A251" s="982"/>
      <c r="B251" s="983"/>
      <c r="C251" s="984"/>
      <c r="D251" s="985"/>
      <c r="E251" s="985"/>
      <c r="F251" s="985"/>
      <c r="G251" s="983"/>
      <c r="H251" s="87"/>
      <c r="I251" s="76"/>
      <c r="J251" s="76"/>
      <c r="K251" s="76"/>
      <c r="L251" s="76"/>
      <c r="M251" s="76"/>
      <c r="N251" s="150"/>
      <c r="O251" s="76"/>
      <c r="P251" s="88"/>
      <c r="Q251" s="88"/>
      <c r="R251" s="88"/>
      <c r="S251" s="23">
        <f t="shared" si="56"/>
        <v>0</v>
      </c>
      <c r="T251" s="87"/>
      <c r="U251" s="76"/>
      <c r="V251" s="76"/>
      <c r="W251" s="76"/>
      <c r="X251" s="76"/>
      <c r="Y251" s="76"/>
      <c r="Z251" s="190"/>
      <c r="AA251" s="76"/>
      <c r="AB251" s="88"/>
      <c r="AC251" s="88"/>
      <c r="AD251" s="88"/>
      <c r="AE251" s="23">
        <f t="shared" si="57"/>
        <v>0</v>
      </c>
    </row>
    <row r="252" spans="1:31" ht="13.5" customHeight="1">
      <c r="A252" s="982"/>
      <c r="B252" s="983"/>
      <c r="C252" s="984"/>
      <c r="D252" s="985"/>
      <c r="E252" s="985"/>
      <c r="F252" s="985"/>
      <c r="G252" s="983"/>
      <c r="H252" s="87"/>
      <c r="I252" s="76"/>
      <c r="J252" s="76"/>
      <c r="K252" s="76"/>
      <c r="L252" s="76"/>
      <c r="M252" s="76"/>
      <c r="N252" s="150"/>
      <c r="O252" s="76"/>
      <c r="P252" s="88"/>
      <c r="Q252" s="88"/>
      <c r="R252" s="88"/>
      <c r="S252" s="23">
        <f t="shared" si="56"/>
        <v>0</v>
      </c>
      <c r="T252" s="87"/>
      <c r="U252" s="76"/>
      <c r="V252" s="76"/>
      <c r="W252" s="76"/>
      <c r="X252" s="76"/>
      <c r="Y252" s="76"/>
      <c r="Z252" s="190"/>
      <c r="AA252" s="76"/>
      <c r="AB252" s="88"/>
      <c r="AC252" s="88"/>
      <c r="AD252" s="88"/>
      <c r="AE252" s="23">
        <f t="shared" si="57"/>
        <v>0</v>
      </c>
    </row>
    <row r="253" spans="1:31" ht="13.5" customHeight="1">
      <c r="A253" s="982"/>
      <c r="B253" s="983"/>
      <c r="C253" s="982"/>
      <c r="D253" s="985"/>
      <c r="E253" s="985"/>
      <c r="F253" s="985"/>
      <c r="G253" s="983"/>
      <c r="H253" s="87"/>
      <c r="I253" s="76"/>
      <c r="J253" s="76"/>
      <c r="K253" s="76"/>
      <c r="L253" s="76"/>
      <c r="M253" s="76"/>
      <c r="N253" s="150"/>
      <c r="O253" s="76"/>
      <c r="P253" s="88"/>
      <c r="Q253" s="88"/>
      <c r="R253" s="88"/>
      <c r="S253" s="23">
        <f t="shared" si="56"/>
        <v>0</v>
      </c>
      <c r="T253" s="87"/>
      <c r="U253" s="76"/>
      <c r="V253" s="76"/>
      <c r="W253" s="76"/>
      <c r="X253" s="76"/>
      <c r="Y253" s="76"/>
      <c r="Z253" s="190"/>
      <c r="AA253" s="76"/>
      <c r="AB253" s="88"/>
      <c r="AC253" s="88"/>
      <c r="AD253" s="88"/>
      <c r="AE253" s="23">
        <f t="shared" si="57"/>
        <v>0</v>
      </c>
    </row>
    <row r="254" spans="1:31" ht="13.5" customHeight="1">
      <c r="A254" s="982"/>
      <c r="B254" s="983"/>
      <c r="C254" s="982"/>
      <c r="D254" s="985"/>
      <c r="E254" s="985"/>
      <c r="F254" s="985"/>
      <c r="G254" s="983"/>
      <c r="H254" s="87"/>
      <c r="I254" s="76"/>
      <c r="J254" s="76"/>
      <c r="K254" s="76"/>
      <c r="L254" s="76"/>
      <c r="M254" s="76"/>
      <c r="N254" s="150"/>
      <c r="O254" s="76"/>
      <c r="P254" s="88"/>
      <c r="Q254" s="88"/>
      <c r="R254" s="88"/>
      <c r="S254" s="23">
        <f t="shared" si="56"/>
        <v>0</v>
      </c>
      <c r="T254" s="87"/>
      <c r="U254" s="76"/>
      <c r="V254" s="76"/>
      <c r="W254" s="76"/>
      <c r="X254" s="76"/>
      <c r="Y254" s="76"/>
      <c r="Z254" s="190"/>
      <c r="AA254" s="76"/>
      <c r="AB254" s="88"/>
      <c r="AC254" s="88"/>
      <c r="AD254" s="88"/>
      <c r="AE254" s="23">
        <f t="shared" si="57"/>
        <v>0</v>
      </c>
    </row>
    <row r="255" spans="1:31" ht="14.25" customHeight="1" thickBot="1">
      <c r="A255" s="992" t="s">
        <v>89</v>
      </c>
      <c r="B255" s="993"/>
      <c r="C255" s="993"/>
      <c r="D255" s="993"/>
      <c r="E255" s="993"/>
      <c r="F255" s="993"/>
      <c r="G255" s="994"/>
      <c r="H255" s="103"/>
      <c r="I255" s="77"/>
      <c r="J255" s="77"/>
      <c r="K255" s="77"/>
      <c r="L255" s="77"/>
      <c r="M255" s="77"/>
      <c r="N255" s="187">
        <f t="shared" ref="N255" si="58">SUM(N249:N254)</f>
        <v>0</v>
      </c>
      <c r="O255" s="77">
        <f>SUM(O249:O254)</f>
        <v>0</v>
      </c>
      <c r="P255" s="77">
        <f t="shared" ref="P255:R255" si="59">SUM(P249:P254)</f>
        <v>0</v>
      </c>
      <c r="Q255" s="77">
        <f t="shared" si="59"/>
        <v>0</v>
      </c>
      <c r="R255" s="77">
        <f t="shared" si="59"/>
        <v>0</v>
      </c>
      <c r="S255" s="23">
        <f t="shared" si="56"/>
        <v>0</v>
      </c>
      <c r="T255" s="103"/>
      <c r="U255" s="77"/>
      <c r="V255" s="77"/>
      <c r="W255" s="77"/>
      <c r="X255" s="77"/>
      <c r="Y255" s="77"/>
      <c r="Z255" s="191">
        <f t="shared" ref="Z255" si="60">SUM(Z249:Z254)</f>
        <v>0</v>
      </c>
      <c r="AA255" s="77">
        <f>SUM(AA249:AA254)</f>
        <v>0</v>
      </c>
      <c r="AB255" s="77">
        <f t="shared" ref="AB255:AD255" si="61">SUM(AB249:AB254)</f>
        <v>0</v>
      </c>
      <c r="AC255" s="77">
        <f t="shared" si="61"/>
        <v>0</v>
      </c>
      <c r="AD255" s="77">
        <f t="shared" si="61"/>
        <v>0</v>
      </c>
      <c r="AE255" s="23">
        <f t="shared" si="57"/>
        <v>0</v>
      </c>
    </row>
    <row r="256" spans="1:31" ht="13.5" customHeight="1">
      <c r="A256" s="995" t="s">
        <v>106</v>
      </c>
      <c r="B256" s="996"/>
      <c r="C256" s="996"/>
      <c r="D256" s="996"/>
      <c r="E256" s="996"/>
      <c r="F256" s="996"/>
      <c r="G256" s="997"/>
      <c r="H256" s="101"/>
      <c r="I256" s="97"/>
      <c r="J256" s="97"/>
      <c r="K256" s="97"/>
      <c r="L256" s="97"/>
      <c r="M256" s="97"/>
      <c r="N256" s="186"/>
      <c r="O256" s="97"/>
      <c r="P256" s="97"/>
      <c r="Q256" s="97"/>
      <c r="R256" s="97"/>
      <c r="S256" s="96"/>
      <c r="T256" s="101"/>
      <c r="U256" s="97"/>
      <c r="V256" s="97"/>
      <c r="W256" s="97"/>
      <c r="X256" s="97"/>
      <c r="Y256" s="97"/>
      <c r="Z256" s="189"/>
      <c r="AA256" s="97"/>
      <c r="AB256" s="97"/>
      <c r="AC256" s="97"/>
      <c r="AD256" s="97"/>
      <c r="AE256" s="91"/>
    </row>
    <row r="257" spans="1:31" ht="13.5" customHeight="1">
      <c r="A257" s="991"/>
      <c r="B257" s="983"/>
      <c r="C257" s="984"/>
      <c r="D257" s="985"/>
      <c r="E257" s="985"/>
      <c r="F257" s="985"/>
      <c r="G257" s="983"/>
      <c r="H257" s="102"/>
      <c r="I257" s="76"/>
      <c r="J257" s="76"/>
      <c r="K257" s="76"/>
      <c r="L257" s="76"/>
      <c r="M257" s="76"/>
      <c r="N257" s="150"/>
      <c r="O257" s="76"/>
      <c r="P257" s="88"/>
      <c r="Q257" s="88"/>
      <c r="R257" s="88"/>
      <c r="S257" s="23">
        <f>SUM(H257:R257)</f>
        <v>0</v>
      </c>
      <c r="T257" s="102"/>
      <c r="U257" s="76"/>
      <c r="V257" s="76"/>
      <c r="W257" s="76"/>
      <c r="X257" s="76"/>
      <c r="Y257" s="76"/>
      <c r="Z257" s="190"/>
      <c r="AA257" s="76"/>
      <c r="AB257" s="88"/>
      <c r="AC257" s="88"/>
      <c r="AD257" s="88"/>
      <c r="AE257" s="23">
        <f>SUM(T257:AD257)</f>
        <v>0</v>
      </c>
    </row>
    <row r="258" spans="1:31" ht="13.5" customHeight="1">
      <c r="A258" s="991"/>
      <c r="B258" s="983"/>
      <c r="C258" s="984"/>
      <c r="D258" s="985"/>
      <c r="E258" s="985"/>
      <c r="F258" s="985"/>
      <c r="G258" s="983"/>
      <c r="H258" s="102"/>
      <c r="I258" s="76"/>
      <c r="J258" s="76"/>
      <c r="K258" s="76"/>
      <c r="L258" s="76"/>
      <c r="M258" s="76"/>
      <c r="N258" s="150"/>
      <c r="O258" s="76"/>
      <c r="P258" s="88"/>
      <c r="Q258" s="88"/>
      <c r="R258" s="88"/>
      <c r="S258" s="23">
        <f t="shared" ref="S258:S264" si="62">SUM(H258:R258)</f>
        <v>0</v>
      </c>
      <c r="T258" s="102"/>
      <c r="U258" s="76"/>
      <c r="V258" s="76"/>
      <c r="W258" s="76"/>
      <c r="X258" s="76"/>
      <c r="Y258" s="76"/>
      <c r="Z258" s="190"/>
      <c r="AA258" s="76"/>
      <c r="AB258" s="88"/>
      <c r="AC258" s="88"/>
      <c r="AD258" s="88"/>
      <c r="AE258" s="23">
        <f t="shared" ref="AE258:AE264" si="63">SUM(T258:AD258)</f>
        <v>0</v>
      </c>
    </row>
    <row r="259" spans="1:31" ht="13.5" customHeight="1">
      <c r="A259" s="991"/>
      <c r="B259" s="983"/>
      <c r="C259" s="984"/>
      <c r="D259" s="985"/>
      <c r="E259" s="985"/>
      <c r="F259" s="985"/>
      <c r="G259" s="983"/>
      <c r="H259" s="102"/>
      <c r="I259" s="76"/>
      <c r="J259" s="76"/>
      <c r="K259" s="76"/>
      <c r="L259" s="76"/>
      <c r="M259" s="76"/>
      <c r="N259" s="150"/>
      <c r="O259" s="76"/>
      <c r="P259" s="88"/>
      <c r="Q259" s="88"/>
      <c r="R259" s="88"/>
      <c r="S259" s="23">
        <f t="shared" si="62"/>
        <v>0</v>
      </c>
      <c r="T259" s="102"/>
      <c r="U259" s="76"/>
      <c r="V259" s="76"/>
      <c r="W259" s="76"/>
      <c r="X259" s="76"/>
      <c r="Y259" s="76"/>
      <c r="Z259" s="190"/>
      <c r="AA259" s="76"/>
      <c r="AB259" s="88"/>
      <c r="AC259" s="88"/>
      <c r="AD259" s="88"/>
      <c r="AE259" s="23">
        <f t="shared" si="63"/>
        <v>0</v>
      </c>
    </row>
    <row r="260" spans="1:31" ht="13.5" customHeight="1">
      <c r="A260" s="991"/>
      <c r="B260" s="983"/>
      <c r="C260" s="984"/>
      <c r="D260" s="985"/>
      <c r="E260" s="985"/>
      <c r="F260" s="985"/>
      <c r="G260" s="983"/>
      <c r="H260" s="87"/>
      <c r="I260" s="75"/>
      <c r="J260" s="76"/>
      <c r="K260" s="76"/>
      <c r="L260" s="76"/>
      <c r="M260" s="76"/>
      <c r="N260" s="150"/>
      <c r="O260" s="76"/>
      <c r="P260" s="88"/>
      <c r="Q260" s="88"/>
      <c r="R260" s="88"/>
      <c r="S260" s="23">
        <f t="shared" si="62"/>
        <v>0</v>
      </c>
      <c r="T260" s="87"/>
      <c r="U260" s="75"/>
      <c r="V260" s="76"/>
      <c r="W260" s="76"/>
      <c r="X260" s="76"/>
      <c r="Y260" s="76"/>
      <c r="Z260" s="190"/>
      <c r="AA260" s="76"/>
      <c r="AB260" s="88"/>
      <c r="AC260" s="88"/>
      <c r="AD260" s="88"/>
      <c r="AE260" s="23">
        <f t="shared" si="63"/>
        <v>0</v>
      </c>
    </row>
    <row r="261" spans="1:31" ht="13.5" customHeight="1">
      <c r="A261" s="991"/>
      <c r="B261" s="983"/>
      <c r="C261" s="984"/>
      <c r="D261" s="985"/>
      <c r="E261" s="985"/>
      <c r="F261" s="985"/>
      <c r="G261" s="983"/>
      <c r="H261" s="87"/>
      <c r="I261" s="75"/>
      <c r="J261" s="76"/>
      <c r="K261" s="76"/>
      <c r="L261" s="76"/>
      <c r="M261" s="76"/>
      <c r="N261" s="150"/>
      <c r="O261" s="76"/>
      <c r="P261" s="88"/>
      <c r="Q261" s="88"/>
      <c r="R261" s="88"/>
      <c r="S261" s="23">
        <f t="shared" si="62"/>
        <v>0</v>
      </c>
      <c r="T261" s="87"/>
      <c r="U261" s="75"/>
      <c r="V261" s="76"/>
      <c r="W261" s="76"/>
      <c r="X261" s="76"/>
      <c r="Y261" s="76"/>
      <c r="Z261" s="190"/>
      <c r="AA261" s="76"/>
      <c r="AB261" s="88"/>
      <c r="AC261" s="88"/>
      <c r="AD261" s="88"/>
      <c r="AE261" s="23">
        <f t="shared" si="63"/>
        <v>0</v>
      </c>
    </row>
    <row r="262" spans="1:31" ht="13.5" customHeight="1">
      <c r="A262" s="982"/>
      <c r="B262" s="983"/>
      <c r="C262" s="982"/>
      <c r="D262" s="985"/>
      <c r="E262" s="985"/>
      <c r="F262" s="985"/>
      <c r="G262" s="983"/>
      <c r="H262" s="87"/>
      <c r="I262" s="76"/>
      <c r="J262" s="76"/>
      <c r="K262" s="76"/>
      <c r="L262" s="76"/>
      <c r="M262" s="76"/>
      <c r="N262" s="150"/>
      <c r="O262" s="76"/>
      <c r="P262" s="88"/>
      <c r="Q262" s="88"/>
      <c r="R262" s="88"/>
      <c r="S262" s="23">
        <f t="shared" si="62"/>
        <v>0</v>
      </c>
      <c r="T262" s="87"/>
      <c r="U262" s="76"/>
      <c r="V262" s="76"/>
      <c r="W262" s="76"/>
      <c r="X262" s="76"/>
      <c r="Y262" s="76"/>
      <c r="Z262" s="190"/>
      <c r="AA262" s="76"/>
      <c r="AB262" s="88"/>
      <c r="AC262" s="88"/>
      <c r="AD262" s="88"/>
      <c r="AE262" s="23">
        <f t="shared" si="63"/>
        <v>0</v>
      </c>
    </row>
    <row r="263" spans="1:31" ht="13.5" customHeight="1">
      <c r="A263" s="982"/>
      <c r="B263" s="983"/>
      <c r="C263" s="982"/>
      <c r="D263" s="985"/>
      <c r="E263" s="985"/>
      <c r="F263" s="985"/>
      <c r="G263" s="983"/>
      <c r="H263" s="87"/>
      <c r="I263" s="76"/>
      <c r="J263" s="76"/>
      <c r="K263" s="76"/>
      <c r="L263" s="76"/>
      <c r="M263" s="76"/>
      <c r="N263" s="150"/>
      <c r="O263" s="76"/>
      <c r="P263" s="88"/>
      <c r="Q263" s="88"/>
      <c r="R263" s="88"/>
      <c r="S263" s="23">
        <f t="shared" si="62"/>
        <v>0</v>
      </c>
      <c r="T263" s="87"/>
      <c r="U263" s="76"/>
      <c r="V263" s="76"/>
      <c r="W263" s="76"/>
      <c r="X263" s="76"/>
      <c r="Y263" s="76"/>
      <c r="Z263" s="190"/>
      <c r="AA263" s="76"/>
      <c r="AB263" s="88"/>
      <c r="AC263" s="88"/>
      <c r="AD263" s="88"/>
      <c r="AE263" s="23">
        <f t="shared" si="63"/>
        <v>0</v>
      </c>
    </row>
    <row r="264" spans="1:31" ht="14.25" customHeight="1" thickBot="1">
      <c r="A264" s="992" t="s">
        <v>89</v>
      </c>
      <c r="B264" s="993"/>
      <c r="C264" s="993"/>
      <c r="D264" s="993"/>
      <c r="E264" s="993"/>
      <c r="F264" s="993"/>
      <c r="G264" s="994"/>
      <c r="H264" s="103"/>
      <c r="I264" s="77"/>
      <c r="J264" s="77"/>
      <c r="K264" s="77"/>
      <c r="L264" s="77"/>
      <c r="M264" s="77"/>
      <c r="N264" s="187">
        <f t="shared" ref="N264:R264" si="64">SUM(N257:N263)</f>
        <v>0</v>
      </c>
      <c r="O264" s="77">
        <f t="shared" si="64"/>
        <v>0</v>
      </c>
      <c r="P264" s="77">
        <f t="shared" si="64"/>
        <v>0</v>
      </c>
      <c r="Q264" s="77">
        <f t="shared" si="64"/>
        <v>0</v>
      </c>
      <c r="R264" s="77">
        <f t="shared" si="64"/>
        <v>0</v>
      </c>
      <c r="S264" s="23">
        <f t="shared" si="62"/>
        <v>0</v>
      </c>
      <c r="T264" s="103"/>
      <c r="U264" s="77"/>
      <c r="V264" s="77"/>
      <c r="W264" s="77"/>
      <c r="X264" s="77"/>
      <c r="Y264" s="77"/>
      <c r="Z264" s="191">
        <f t="shared" ref="Z264:AD264" si="65">SUM(Z257:Z263)</f>
        <v>0</v>
      </c>
      <c r="AA264" s="77">
        <f t="shared" si="65"/>
        <v>0</v>
      </c>
      <c r="AB264" s="77">
        <f t="shared" si="65"/>
        <v>0</v>
      </c>
      <c r="AC264" s="77">
        <f t="shared" si="65"/>
        <v>0</v>
      </c>
      <c r="AD264" s="77">
        <f t="shared" si="65"/>
        <v>0</v>
      </c>
      <c r="AE264" s="23">
        <f t="shared" si="63"/>
        <v>0</v>
      </c>
    </row>
    <row r="265" spans="1:31" ht="13.5" customHeight="1">
      <c r="A265" s="995" t="s">
        <v>10</v>
      </c>
      <c r="B265" s="996"/>
      <c r="C265" s="996"/>
      <c r="D265" s="996"/>
      <c r="E265" s="996"/>
      <c r="F265" s="996"/>
      <c r="G265" s="997"/>
      <c r="H265" s="101"/>
      <c r="I265" s="97"/>
      <c r="J265" s="97"/>
      <c r="K265" s="97"/>
      <c r="L265" s="97"/>
      <c r="M265" s="97"/>
      <c r="N265" s="186"/>
      <c r="O265" s="97"/>
      <c r="P265" s="97"/>
      <c r="Q265" s="97"/>
      <c r="R265" s="97"/>
      <c r="S265" s="96"/>
      <c r="T265" s="101"/>
      <c r="U265" s="97"/>
      <c r="V265" s="97"/>
      <c r="W265" s="97"/>
      <c r="X265" s="97"/>
      <c r="Y265" s="97"/>
      <c r="Z265" s="189"/>
      <c r="AA265" s="97"/>
      <c r="AB265" s="97"/>
      <c r="AC265" s="97"/>
      <c r="AD265" s="97"/>
      <c r="AE265" s="91"/>
    </row>
    <row r="266" spans="1:31" ht="13.5" customHeight="1">
      <c r="A266" s="991"/>
      <c r="B266" s="983"/>
      <c r="C266" s="984"/>
      <c r="D266" s="985"/>
      <c r="E266" s="985"/>
      <c r="F266" s="985"/>
      <c r="G266" s="983"/>
      <c r="H266" s="87"/>
      <c r="I266" s="75"/>
      <c r="J266" s="76"/>
      <c r="K266" s="76"/>
      <c r="L266" s="76"/>
      <c r="M266" s="76"/>
      <c r="N266" s="150"/>
      <c r="O266" s="76"/>
      <c r="P266" s="88"/>
      <c r="Q266" s="88"/>
      <c r="R266" s="88"/>
      <c r="S266" s="23">
        <f>SUM(H266:R266)</f>
        <v>0</v>
      </c>
      <c r="T266" s="87"/>
      <c r="U266" s="75"/>
      <c r="V266" s="76"/>
      <c r="W266" s="76"/>
      <c r="X266" s="76"/>
      <c r="Y266" s="76"/>
      <c r="Z266" s="190"/>
      <c r="AA266" s="76"/>
      <c r="AB266" s="88"/>
      <c r="AC266" s="88"/>
      <c r="AD266" s="88"/>
      <c r="AE266" s="23">
        <f>SUM(T266:AD266)</f>
        <v>0</v>
      </c>
    </row>
    <row r="267" spans="1:31" ht="13.5" customHeight="1">
      <c r="A267" s="991"/>
      <c r="B267" s="983"/>
      <c r="C267" s="984"/>
      <c r="D267" s="985"/>
      <c r="E267" s="985"/>
      <c r="F267" s="985"/>
      <c r="G267" s="983"/>
      <c r="H267" s="87"/>
      <c r="I267" s="76"/>
      <c r="J267" s="76"/>
      <c r="K267" s="76"/>
      <c r="L267" s="76"/>
      <c r="M267" s="76"/>
      <c r="N267" s="150"/>
      <c r="O267" s="76"/>
      <c r="P267" s="88"/>
      <c r="Q267" s="88"/>
      <c r="R267" s="88"/>
      <c r="S267" s="23">
        <f t="shared" ref="S267:S270" si="66">SUM(H267:R267)</f>
        <v>0</v>
      </c>
      <c r="T267" s="87"/>
      <c r="U267" s="76"/>
      <c r="V267" s="76"/>
      <c r="W267" s="76"/>
      <c r="X267" s="76"/>
      <c r="Y267" s="76"/>
      <c r="Z267" s="190"/>
      <c r="AA267" s="76"/>
      <c r="AB267" s="88"/>
      <c r="AC267" s="88"/>
      <c r="AD267" s="88"/>
      <c r="AE267" s="23">
        <f t="shared" ref="AE267:AE270" si="67">SUM(T267:AD267)</f>
        <v>0</v>
      </c>
    </row>
    <row r="268" spans="1:31" ht="13.5" customHeight="1">
      <c r="A268" s="991"/>
      <c r="B268" s="983"/>
      <c r="C268" s="984"/>
      <c r="D268" s="985"/>
      <c r="E268" s="985"/>
      <c r="F268" s="985"/>
      <c r="G268" s="983"/>
      <c r="H268" s="87"/>
      <c r="I268" s="75"/>
      <c r="J268" s="76"/>
      <c r="K268" s="76"/>
      <c r="L268" s="76"/>
      <c r="M268" s="76"/>
      <c r="N268" s="150"/>
      <c r="O268" s="76"/>
      <c r="P268" s="88"/>
      <c r="Q268" s="88"/>
      <c r="R268" s="88"/>
      <c r="S268" s="23">
        <f t="shared" si="66"/>
        <v>0</v>
      </c>
      <c r="T268" s="87"/>
      <c r="U268" s="75"/>
      <c r="V268" s="76"/>
      <c r="W268" s="76"/>
      <c r="X268" s="76"/>
      <c r="Y268" s="76"/>
      <c r="Z268" s="190"/>
      <c r="AA268" s="76"/>
      <c r="AB268" s="88"/>
      <c r="AC268" s="88"/>
      <c r="AD268" s="88"/>
      <c r="AE268" s="23">
        <f t="shared" si="67"/>
        <v>0</v>
      </c>
    </row>
    <row r="269" spans="1:31" ht="13.5" customHeight="1">
      <c r="A269" s="982"/>
      <c r="B269" s="983"/>
      <c r="C269" s="984"/>
      <c r="D269" s="985"/>
      <c r="E269" s="985"/>
      <c r="F269" s="985"/>
      <c r="G269" s="983"/>
      <c r="H269" s="87"/>
      <c r="I269" s="76"/>
      <c r="J269" s="76"/>
      <c r="K269" s="76"/>
      <c r="L269" s="76"/>
      <c r="M269" s="76"/>
      <c r="N269" s="150"/>
      <c r="O269" s="76"/>
      <c r="P269" s="88"/>
      <c r="Q269" s="88"/>
      <c r="R269" s="88"/>
      <c r="S269" s="23">
        <f t="shared" si="66"/>
        <v>0</v>
      </c>
      <c r="T269" s="87"/>
      <c r="U269" s="76"/>
      <c r="V269" s="76"/>
      <c r="W269" s="76"/>
      <c r="X269" s="76"/>
      <c r="Y269" s="76"/>
      <c r="Z269" s="190"/>
      <c r="AA269" s="76"/>
      <c r="AB269" s="88"/>
      <c r="AC269" s="88"/>
      <c r="AD269" s="88"/>
      <c r="AE269" s="23">
        <f t="shared" si="67"/>
        <v>0</v>
      </c>
    </row>
    <row r="270" spans="1:31" ht="13.5" customHeight="1">
      <c r="A270" s="982"/>
      <c r="B270" s="983"/>
      <c r="C270" s="984"/>
      <c r="D270" s="985"/>
      <c r="E270" s="985"/>
      <c r="F270" s="985"/>
      <c r="G270" s="983"/>
      <c r="H270" s="87"/>
      <c r="I270" s="76"/>
      <c r="J270" s="76"/>
      <c r="K270" s="76"/>
      <c r="L270" s="76"/>
      <c r="M270" s="76"/>
      <c r="N270" s="150"/>
      <c r="O270" s="76"/>
      <c r="P270" s="88"/>
      <c r="Q270" s="88"/>
      <c r="R270" s="88"/>
      <c r="S270" s="23">
        <f t="shared" si="66"/>
        <v>0</v>
      </c>
      <c r="T270" s="87"/>
      <c r="U270" s="76"/>
      <c r="V270" s="76"/>
      <c r="W270" s="76"/>
      <c r="X270" s="76"/>
      <c r="Y270" s="76"/>
      <c r="Z270" s="190"/>
      <c r="AA270" s="76"/>
      <c r="AB270" s="88"/>
      <c r="AC270" s="88"/>
      <c r="AD270" s="88"/>
      <c r="AE270" s="23">
        <f t="shared" si="67"/>
        <v>0</v>
      </c>
    </row>
    <row r="271" spans="1:31" ht="13.5" customHeight="1">
      <c r="A271" s="982"/>
      <c r="B271" s="983"/>
      <c r="C271" s="982"/>
      <c r="D271" s="985"/>
      <c r="E271" s="985"/>
      <c r="F271" s="985"/>
      <c r="G271" s="983"/>
      <c r="H271" s="87"/>
      <c r="I271" s="76"/>
      <c r="J271" s="76"/>
      <c r="K271" s="76"/>
      <c r="L271" s="76"/>
      <c r="M271" s="76"/>
      <c r="N271" s="150"/>
      <c r="O271" s="76"/>
      <c r="P271" s="88"/>
      <c r="Q271" s="88"/>
      <c r="R271" s="88"/>
      <c r="S271" s="23">
        <f>SUM(H271:R271)</f>
        <v>0</v>
      </c>
      <c r="T271" s="87"/>
      <c r="U271" s="76"/>
      <c r="V271" s="76"/>
      <c r="W271" s="76"/>
      <c r="X271" s="76"/>
      <c r="Y271" s="76"/>
      <c r="Z271" s="190"/>
      <c r="AA271" s="76"/>
      <c r="AB271" s="88"/>
      <c r="AC271" s="88"/>
      <c r="AD271" s="88"/>
      <c r="AE271" s="23">
        <f>SUM(T271:AD271)</f>
        <v>0</v>
      </c>
    </row>
    <row r="272" spans="1:31" ht="14.25" customHeight="1" thickBot="1">
      <c r="A272" s="986" t="s">
        <v>89</v>
      </c>
      <c r="B272" s="987"/>
      <c r="C272" s="987"/>
      <c r="D272" s="987"/>
      <c r="E272" s="987"/>
      <c r="F272" s="987"/>
      <c r="G272" s="988"/>
      <c r="H272" s="104"/>
      <c r="I272" s="82"/>
      <c r="J272" s="82"/>
      <c r="K272" s="82"/>
      <c r="L272" s="82"/>
      <c r="M272" s="82"/>
      <c r="N272" s="188">
        <f t="shared" ref="N272" si="68">SUM(N266:N271)</f>
        <v>0</v>
      </c>
      <c r="O272" s="82">
        <f>SUM(O266:O271)</f>
        <v>0</v>
      </c>
      <c r="P272" s="82">
        <f t="shared" ref="P272:R272" si="69">SUM(P266:P271)</f>
        <v>0</v>
      </c>
      <c r="Q272" s="82">
        <f t="shared" si="69"/>
        <v>0</v>
      </c>
      <c r="R272" s="82">
        <f t="shared" si="69"/>
        <v>0</v>
      </c>
      <c r="S272" s="27">
        <f t="shared" ref="S272" si="70">SUM(H272:R272)</f>
        <v>0</v>
      </c>
      <c r="T272" s="104"/>
      <c r="U272" s="82"/>
      <c r="V272" s="82"/>
      <c r="W272" s="82"/>
      <c r="X272" s="82"/>
      <c r="Y272" s="82"/>
      <c r="Z272" s="192">
        <f t="shared" ref="Z272" si="71">SUM(Z266:Z271)</f>
        <v>0</v>
      </c>
      <c r="AA272" s="82">
        <f>SUM(AA266:AA271)</f>
        <v>0</v>
      </c>
      <c r="AB272" s="82">
        <f t="shared" ref="AB272:AD272" si="72">SUM(AB266:AB271)</f>
        <v>0</v>
      </c>
      <c r="AC272" s="82">
        <f t="shared" si="72"/>
        <v>0</v>
      </c>
      <c r="AD272" s="82">
        <f t="shared" si="72"/>
        <v>0</v>
      </c>
      <c r="AE272" s="27">
        <f t="shared" ref="AE272" si="73">SUM(T272:AD272)</f>
        <v>0</v>
      </c>
    </row>
    <row r="273" spans="13:13" ht="13.5" customHeight="1">
      <c r="M273" s="13"/>
    </row>
    <row r="274" spans="13:13" ht="13.5" customHeight="1">
      <c r="M274" s="13"/>
    </row>
    <row r="275" spans="13:13" ht="13.5" customHeight="1">
      <c r="M275" s="13"/>
    </row>
    <row r="276" spans="13:13" ht="13.5" customHeight="1">
      <c r="M276" s="13"/>
    </row>
    <row r="277" spans="13:13" ht="13.5" customHeight="1">
      <c r="M277" s="13"/>
    </row>
    <row r="278" spans="13:13" ht="13.5" customHeight="1">
      <c r="M278" s="13"/>
    </row>
    <row r="279" spans="13:13" ht="13.5" customHeight="1">
      <c r="M279" s="13"/>
    </row>
    <row r="280" spans="13:13" ht="13.5" customHeight="1">
      <c r="M280" s="13"/>
    </row>
    <row r="281" spans="13:13" ht="13.5" customHeight="1">
      <c r="M281" s="13"/>
    </row>
    <row r="282" spans="13:13" ht="13.5" customHeight="1">
      <c r="M282" s="13"/>
    </row>
    <row r="283" spans="13:13" ht="13.5" customHeight="1">
      <c r="M283" s="13"/>
    </row>
    <row r="284" spans="13:13" ht="13.5" customHeight="1">
      <c r="M284" s="13"/>
    </row>
  </sheetData>
  <mergeCells count="339">
    <mergeCell ref="A239:AE240"/>
    <mergeCell ref="A243:C243"/>
    <mergeCell ref="A1:AE3"/>
    <mergeCell ref="A6:G8"/>
    <mergeCell ref="H6:S7"/>
    <mergeCell ref="T6:AE7"/>
    <mergeCell ref="A9:G9"/>
    <mergeCell ref="A10:B10"/>
    <mergeCell ref="C10:G10"/>
    <mergeCell ref="A4:C5"/>
    <mergeCell ref="A14:B14"/>
    <mergeCell ref="C14:G14"/>
    <mergeCell ref="A15:B15"/>
    <mergeCell ref="C15:G15"/>
    <mergeCell ref="A16:G16"/>
    <mergeCell ref="A17:G17"/>
    <mergeCell ref="A11:B11"/>
    <mergeCell ref="C11:G11"/>
    <mergeCell ref="A12:B12"/>
    <mergeCell ref="C12:G12"/>
    <mergeCell ref="A13:B13"/>
    <mergeCell ref="C13:G13"/>
    <mergeCell ref="A21:B21"/>
    <mergeCell ref="C21:G21"/>
    <mergeCell ref="A22:B22"/>
    <mergeCell ref="C22:G22"/>
    <mergeCell ref="A23:B23"/>
    <mergeCell ref="C23:G23"/>
    <mergeCell ref="A18:B18"/>
    <mergeCell ref="C18:G18"/>
    <mergeCell ref="A19:B19"/>
    <mergeCell ref="C19:G19"/>
    <mergeCell ref="A20:B20"/>
    <mergeCell ref="C20:G20"/>
    <mergeCell ref="A28:B28"/>
    <mergeCell ref="C28:G28"/>
    <mergeCell ref="A29:B29"/>
    <mergeCell ref="C29:G29"/>
    <mergeCell ref="A30:B30"/>
    <mergeCell ref="C30:G30"/>
    <mergeCell ref="A24:G24"/>
    <mergeCell ref="A25:G25"/>
    <mergeCell ref="A26:B26"/>
    <mergeCell ref="C26:G26"/>
    <mergeCell ref="A27:B27"/>
    <mergeCell ref="C27:G27"/>
    <mergeCell ref="A35:B35"/>
    <mergeCell ref="C35:G35"/>
    <mergeCell ref="A36:B36"/>
    <mergeCell ref="C36:G36"/>
    <mergeCell ref="A37:B37"/>
    <mergeCell ref="C37:G37"/>
    <mergeCell ref="A31:B31"/>
    <mergeCell ref="C31:G31"/>
    <mergeCell ref="A32:G32"/>
    <mergeCell ref="A33:G33"/>
    <mergeCell ref="A34:B34"/>
    <mergeCell ref="C34:G34"/>
    <mergeCell ref="A42:B42"/>
    <mergeCell ref="C42:G42"/>
    <mergeCell ref="A43:B43"/>
    <mergeCell ref="C43:G43"/>
    <mergeCell ref="A44:B44"/>
    <mergeCell ref="C44:G44"/>
    <mergeCell ref="A38:B38"/>
    <mergeCell ref="C38:G38"/>
    <mergeCell ref="A39:B39"/>
    <mergeCell ref="C39:G39"/>
    <mergeCell ref="A40:G40"/>
    <mergeCell ref="A41:G41"/>
    <mergeCell ref="A48:G48"/>
    <mergeCell ref="A49:G49"/>
    <mergeCell ref="A50:B50"/>
    <mergeCell ref="C50:G50"/>
    <mergeCell ref="A51:B51"/>
    <mergeCell ref="C51:G51"/>
    <mergeCell ref="A45:B45"/>
    <mergeCell ref="C45:G45"/>
    <mergeCell ref="A46:B46"/>
    <mergeCell ref="C46:G46"/>
    <mergeCell ref="A47:B47"/>
    <mergeCell ref="C47:G47"/>
    <mergeCell ref="A55:B55"/>
    <mergeCell ref="C55:G55"/>
    <mergeCell ref="A56:G56"/>
    <mergeCell ref="A57:G57"/>
    <mergeCell ref="A58:B58"/>
    <mergeCell ref="C58:G58"/>
    <mergeCell ref="A52:B52"/>
    <mergeCell ref="C52:G52"/>
    <mergeCell ref="A53:B53"/>
    <mergeCell ref="C53:G53"/>
    <mergeCell ref="A54:B54"/>
    <mergeCell ref="C54:G54"/>
    <mergeCell ref="A62:B62"/>
    <mergeCell ref="C62:G62"/>
    <mergeCell ref="A63:B63"/>
    <mergeCell ref="C63:G63"/>
    <mergeCell ref="A64:G64"/>
    <mergeCell ref="A65:G65"/>
    <mergeCell ref="A59:B59"/>
    <mergeCell ref="C59:G59"/>
    <mergeCell ref="A60:B60"/>
    <mergeCell ref="C60:G60"/>
    <mergeCell ref="A61:B61"/>
    <mergeCell ref="C61:G61"/>
    <mergeCell ref="A69:B69"/>
    <mergeCell ref="C69:G69"/>
    <mergeCell ref="A70:B70"/>
    <mergeCell ref="C70:G70"/>
    <mergeCell ref="A71:B71"/>
    <mergeCell ref="C71:G71"/>
    <mergeCell ref="A66:B66"/>
    <mergeCell ref="C66:G66"/>
    <mergeCell ref="A67:B67"/>
    <mergeCell ref="C67:G67"/>
    <mergeCell ref="A68:B68"/>
    <mergeCell ref="C68:G68"/>
    <mergeCell ref="A76:B76"/>
    <mergeCell ref="C76:G76"/>
    <mergeCell ref="A77:B77"/>
    <mergeCell ref="C77:G77"/>
    <mergeCell ref="A78:B78"/>
    <mergeCell ref="C78:G78"/>
    <mergeCell ref="A72:G72"/>
    <mergeCell ref="A73:G73"/>
    <mergeCell ref="A74:B74"/>
    <mergeCell ref="C74:G74"/>
    <mergeCell ref="A75:B75"/>
    <mergeCell ref="C75:G75"/>
    <mergeCell ref="A106:G106"/>
    <mergeCell ref="A107:B107"/>
    <mergeCell ref="C107:G107"/>
    <mergeCell ref="A108:B108"/>
    <mergeCell ref="C108:G108"/>
    <mergeCell ref="A109:B109"/>
    <mergeCell ref="C109:G109"/>
    <mergeCell ref="A79:B79"/>
    <mergeCell ref="C79:G79"/>
    <mergeCell ref="A80:G80"/>
    <mergeCell ref="A97:AE99"/>
    <mergeCell ref="A103:G105"/>
    <mergeCell ref="H103:S104"/>
    <mergeCell ref="T103:AE104"/>
    <mergeCell ref="A113:G113"/>
    <mergeCell ref="A114:G114"/>
    <mergeCell ref="A115:B115"/>
    <mergeCell ref="C115:G115"/>
    <mergeCell ref="A116:B116"/>
    <mergeCell ref="C116:G116"/>
    <mergeCell ref="A110:B110"/>
    <mergeCell ref="C110:G110"/>
    <mergeCell ref="A111:B111"/>
    <mergeCell ref="C111:G111"/>
    <mergeCell ref="A112:B112"/>
    <mergeCell ref="C112:G112"/>
    <mergeCell ref="A120:B120"/>
    <mergeCell ref="C120:G120"/>
    <mergeCell ref="A121:G121"/>
    <mergeCell ref="A122:G122"/>
    <mergeCell ref="A123:B123"/>
    <mergeCell ref="C123:G123"/>
    <mergeCell ref="A117:B117"/>
    <mergeCell ref="C117:G117"/>
    <mergeCell ref="A118:B118"/>
    <mergeCell ref="C118:G118"/>
    <mergeCell ref="A119:B119"/>
    <mergeCell ref="C119:G119"/>
    <mergeCell ref="A127:B127"/>
    <mergeCell ref="C127:G127"/>
    <mergeCell ref="A128:B128"/>
    <mergeCell ref="C128:G128"/>
    <mergeCell ref="A129:G129"/>
    <mergeCell ref="A130:G130"/>
    <mergeCell ref="A124:B124"/>
    <mergeCell ref="C124:G124"/>
    <mergeCell ref="A125:B125"/>
    <mergeCell ref="C125:G125"/>
    <mergeCell ref="A126:B126"/>
    <mergeCell ref="C126:G126"/>
    <mergeCell ref="A134:B134"/>
    <mergeCell ref="C134:G134"/>
    <mergeCell ref="A135:B135"/>
    <mergeCell ref="C135:G135"/>
    <mergeCell ref="A136:B136"/>
    <mergeCell ref="C136:G136"/>
    <mergeCell ref="A131:B131"/>
    <mergeCell ref="C131:G131"/>
    <mergeCell ref="A132:B132"/>
    <mergeCell ref="C132:G132"/>
    <mergeCell ref="A133:B133"/>
    <mergeCell ref="C133:G133"/>
    <mergeCell ref="A141:B141"/>
    <mergeCell ref="C141:G141"/>
    <mergeCell ref="A142:B142"/>
    <mergeCell ref="C142:G142"/>
    <mergeCell ref="A143:B143"/>
    <mergeCell ref="C143:G143"/>
    <mergeCell ref="A137:B137"/>
    <mergeCell ref="C137:G137"/>
    <mergeCell ref="A138:B138"/>
    <mergeCell ref="C138:G138"/>
    <mergeCell ref="A139:G139"/>
    <mergeCell ref="A140:G140"/>
    <mergeCell ref="A147:G147"/>
    <mergeCell ref="A148:G148"/>
    <mergeCell ref="A149:B149"/>
    <mergeCell ref="C149:G149"/>
    <mergeCell ref="A150:B150"/>
    <mergeCell ref="C150:G150"/>
    <mergeCell ref="A144:B144"/>
    <mergeCell ref="C144:G144"/>
    <mergeCell ref="A145:B145"/>
    <mergeCell ref="C145:G145"/>
    <mergeCell ref="A146:B146"/>
    <mergeCell ref="C146:G146"/>
    <mergeCell ref="A154:B154"/>
    <mergeCell ref="C154:G154"/>
    <mergeCell ref="A155:G155"/>
    <mergeCell ref="A200:G202"/>
    <mergeCell ref="H200:S201"/>
    <mergeCell ref="T200:AE201"/>
    <mergeCell ref="A151:B151"/>
    <mergeCell ref="C151:G151"/>
    <mergeCell ref="A152:B152"/>
    <mergeCell ref="C152:G152"/>
    <mergeCell ref="A153:B153"/>
    <mergeCell ref="C153:G153"/>
    <mergeCell ref="A207:B207"/>
    <mergeCell ref="C207:G207"/>
    <mergeCell ref="A208:B208"/>
    <mergeCell ref="C208:G208"/>
    <mergeCell ref="A209:B209"/>
    <mergeCell ref="C209:G209"/>
    <mergeCell ref="A203:G203"/>
    <mergeCell ref="A204:B204"/>
    <mergeCell ref="C204:G204"/>
    <mergeCell ref="A205:B205"/>
    <mergeCell ref="C205:G205"/>
    <mergeCell ref="A206:B206"/>
    <mergeCell ref="C206:G206"/>
    <mergeCell ref="A215:B215"/>
    <mergeCell ref="C215:G215"/>
    <mergeCell ref="A216:B216"/>
    <mergeCell ref="C216:G216"/>
    <mergeCell ref="A217:B217"/>
    <mergeCell ref="C217:G217"/>
    <mergeCell ref="A210:G210"/>
    <mergeCell ref="A211:G211"/>
    <mergeCell ref="A212:B212"/>
    <mergeCell ref="A213:B213"/>
    <mergeCell ref="C213:G213"/>
    <mergeCell ref="A214:B214"/>
    <mergeCell ref="C214:G214"/>
    <mergeCell ref="A222:B222"/>
    <mergeCell ref="C222:G222"/>
    <mergeCell ref="A223:B223"/>
    <mergeCell ref="C223:G223"/>
    <mergeCell ref="A224:B224"/>
    <mergeCell ref="C224:G224"/>
    <mergeCell ref="A218:G218"/>
    <mergeCell ref="A219:G219"/>
    <mergeCell ref="A220:B220"/>
    <mergeCell ref="C220:G220"/>
    <mergeCell ref="A221:B221"/>
    <mergeCell ref="C221:G221"/>
    <mergeCell ref="A228:B228"/>
    <mergeCell ref="C228:G228"/>
    <mergeCell ref="A229:G229"/>
    <mergeCell ref="A230:G230"/>
    <mergeCell ref="A231:B231"/>
    <mergeCell ref="C231:G231"/>
    <mergeCell ref="A225:B225"/>
    <mergeCell ref="C225:G225"/>
    <mergeCell ref="A226:B226"/>
    <mergeCell ref="C226:G226"/>
    <mergeCell ref="A227:B227"/>
    <mergeCell ref="C227:G227"/>
    <mergeCell ref="A235:B235"/>
    <mergeCell ref="C235:G235"/>
    <mergeCell ref="A236:B236"/>
    <mergeCell ref="C236:G236"/>
    <mergeCell ref="A237:G237"/>
    <mergeCell ref="A232:B232"/>
    <mergeCell ref="C232:G232"/>
    <mergeCell ref="A233:B233"/>
    <mergeCell ref="C233:G233"/>
    <mergeCell ref="A234:B234"/>
    <mergeCell ref="C234:G234"/>
    <mergeCell ref="A250:B250"/>
    <mergeCell ref="C250:G250"/>
    <mergeCell ref="A251:B251"/>
    <mergeCell ref="C251:G251"/>
    <mergeCell ref="A252:B252"/>
    <mergeCell ref="C252:G252"/>
    <mergeCell ref="A245:G247"/>
    <mergeCell ref="H245:S246"/>
    <mergeCell ref="T245:AE246"/>
    <mergeCell ref="A248:G248"/>
    <mergeCell ref="A249:B249"/>
    <mergeCell ref="C249:G249"/>
    <mergeCell ref="A262:B262"/>
    <mergeCell ref="C262:G262"/>
    <mergeCell ref="A257:B257"/>
    <mergeCell ref="C257:G257"/>
    <mergeCell ref="A258:B258"/>
    <mergeCell ref="C258:G258"/>
    <mergeCell ref="A259:B259"/>
    <mergeCell ref="C259:G259"/>
    <mergeCell ref="A253:B253"/>
    <mergeCell ref="C253:G253"/>
    <mergeCell ref="A254:B254"/>
    <mergeCell ref="C254:G254"/>
    <mergeCell ref="A255:G255"/>
    <mergeCell ref="A256:G256"/>
    <mergeCell ref="A270:B270"/>
    <mergeCell ref="C270:G270"/>
    <mergeCell ref="A271:B271"/>
    <mergeCell ref="C271:G271"/>
    <mergeCell ref="A272:G272"/>
    <mergeCell ref="A101:C102"/>
    <mergeCell ref="A198:C199"/>
    <mergeCell ref="A194:AE195"/>
    <mergeCell ref="A267:B267"/>
    <mergeCell ref="C267:G267"/>
    <mergeCell ref="A268:B268"/>
    <mergeCell ref="C268:G268"/>
    <mergeCell ref="A269:B269"/>
    <mergeCell ref="C269:G269"/>
    <mergeCell ref="A263:B263"/>
    <mergeCell ref="C263:G263"/>
    <mergeCell ref="A264:G264"/>
    <mergeCell ref="A265:G265"/>
    <mergeCell ref="A266:B266"/>
    <mergeCell ref="C266:G266"/>
    <mergeCell ref="A260:B260"/>
    <mergeCell ref="C260:G260"/>
    <mergeCell ref="A261:B261"/>
    <mergeCell ref="C261:G261"/>
  </mergeCells>
  <phoneticPr fontId="1"/>
  <pageMargins left="0.39370078740157483" right="0.39370078740157483" top="0.78740157480314965" bottom="0.78740157480314965" header="0.31496062992125984" footer="0.31496062992125984"/>
  <pageSetup paperSize="12" scale="75" fitToWidth="0" fitToHeight="0" orientation="portrait" r:id="rId1"/>
  <headerFooter>
    <oddFooter>&amp;C&amp;"ヒラギノ角ゴ ProN W3,Regular"&amp;12&amp;K000000&amp;P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B9BC4-3102-4495-813A-14D9A0BD7F67}">
  <sheetPr>
    <tabColor rgb="FFFFFF00"/>
  </sheetPr>
  <dimension ref="A1:AP78"/>
  <sheetViews>
    <sheetView showGridLines="0" view="pageBreakPreview" topLeftCell="A29" zoomScale="154" zoomScaleNormal="154" zoomScaleSheetLayoutView="154" workbookViewId="0">
      <selection activeCell="L39" sqref="L39:P42"/>
    </sheetView>
  </sheetViews>
  <sheetFormatPr defaultColWidth="11" defaultRowHeight="13.35" customHeight="1"/>
  <cols>
    <col min="1" max="16" width="2.75" style="40" customWidth="1"/>
    <col min="17" max="17" width="5.625" style="40" customWidth="1"/>
    <col min="18" max="24" width="2.75" style="40" customWidth="1"/>
    <col min="25" max="25" width="5.5" style="40" customWidth="1"/>
    <col min="26" max="42" width="2.75" style="40" customWidth="1"/>
    <col min="43" max="43" width="3" style="40" customWidth="1"/>
    <col min="44" max="16384" width="11" style="40"/>
  </cols>
  <sheetData>
    <row r="1" spans="1:42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</row>
    <row r="2" spans="1:42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</row>
    <row r="3" spans="1:42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</row>
    <row r="4" spans="1:42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ht="12.75" customHeight="1">
      <c r="A5" s="44" t="s">
        <v>47</v>
      </c>
      <c r="B5" s="314"/>
      <c r="C5" s="42" t="s">
        <v>48</v>
      </c>
      <c r="D5" s="38"/>
      <c r="E5" s="43"/>
      <c r="F5" s="43"/>
      <c r="G5" s="450" t="s">
        <v>49</v>
      </c>
      <c r="H5" s="450"/>
      <c r="I5" s="128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6" t="s">
        <v>51</v>
      </c>
      <c r="V5" s="38"/>
      <c r="W5" s="43"/>
      <c r="X5" s="43"/>
      <c r="Y5" s="43"/>
      <c r="Z5" s="43"/>
      <c r="AA5" s="43"/>
      <c r="AB5" s="451" t="s">
        <v>52</v>
      </c>
      <c r="AC5" s="451"/>
      <c r="AD5" s="452"/>
      <c r="AE5" s="452"/>
      <c r="AF5" s="452"/>
      <c r="AG5" s="452"/>
      <c r="AH5" s="452"/>
      <c r="AI5" s="452"/>
      <c r="AJ5" s="452" t="s">
        <v>53</v>
      </c>
      <c r="AK5" s="452"/>
      <c r="AL5" s="43" t="s">
        <v>54</v>
      </c>
      <c r="AM5" s="43"/>
      <c r="AN5" s="43"/>
      <c r="AO5" s="43"/>
      <c r="AP5" s="43"/>
    </row>
    <row r="6" spans="1:42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</row>
    <row r="7" spans="1:42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spans="1:42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553"/>
      <c r="AA8" s="553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4"/>
    </row>
    <row r="9" spans="1:42" ht="13.5" customHeight="1">
      <c r="A9" s="675"/>
      <c r="B9" s="676"/>
      <c r="C9" s="676"/>
      <c r="D9" s="676"/>
      <c r="E9" s="676"/>
      <c r="F9" s="676"/>
      <c r="G9" s="676"/>
      <c r="H9" s="677"/>
      <c r="I9" s="613" t="s">
        <v>56</v>
      </c>
      <c r="J9" s="614"/>
      <c r="K9" s="615"/>
      <c r="L9" s="437"/>
      <c r="M9" s="390"/>
      <c r="N9" s="390"/>
      <c r="O9" s="390"/>
      <c r="P9" s="438"/>
      <c r="Q9" s="443"/>
      <c r="R9" s="446" t="s">
        <v>58</v>
      </c>
      <c r="S9" s="49"/>
      <c r="T9" s="49"/>
      <c r="U9" s="49"/>
      <c r="V9" s="49"/>
      <c r="W9" s="49"/>
      <c r="X9" s="446" t="s">
        <v>59</v>
      </c>
      <c r="Y9" s="678"/>
      <c r="Z9" s="679"/>
      <c r="AA9" s="390"/>
      <c r="AB9" s="390"/>
      <c r="AC9" s="390"/>
      <c r="AD9" s="391"/>
      <c r="AE9" s="621" t="s">
        <v>56</v>
      </c>
      <c r="AF9" s="614"/>
      <c r="AG9" s="622"/>
      <c r="AH9" s="658"/>
      <c r="AI9" s="659"/>
      <c r="AJ9" s="659"/>
      <c r="AK9" s="659"/>
      <c r="AL9" s="659"/>
      <c r="AM9" s="659"/>
      <c r="AN9" s="659"/>
      <c r="AO9" s="659"/>
      <c r="AP9" s="660"/>
    </row>
    <row r="10" spans="1:42" ht="13.5" customHeight="1">
      <c r="A10" s="667"/>
      <c r="B10" s="668"/>
      <c r="C10" s="668"/>
      <c r="D10" s="668"/>
      <c r="E10" s="668"/>
      <c r="F10" s="668"/>
      <c r="G10" s="668"/>
      <c r="H10" s="669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10"/>
      <c r="T10" s="411"/>
      <c r="U10" s="46" t="s">
        <v>61</v>
      </c>
      <c r="V10" s="412"/>
      <c r="W10" s="413"/>
      <c r="X10" s="447"/>
      <c r="Y10" s="447"/>
      <c r="Z10" s="680"/>
      <c r="AA10" s="393"/>
      <c r="AB10" s="393"/>
      <c r="AC10" s="393"/>
      <c r="AD10" s="394"/>
      <c r="AE10" s="623"/>
      <c r="AF10" s="462"/>
      <c r="AG10" s="624"/>
      <c r="AH10" s="416"/>
      <c r="AI10" s="405"/>
      <c r="AJ10" s="405"/>
      <c r="AK10" s="405"/>
      <c r="AL10" s="405"/>
      <c r="AM10" s="405"/>
      <c r="AN10" s="405"/>
      <c r="AO10" s="405"/>
      <c r="AP10" s="417"/>
    </row>
    <row r="11" spans="1:42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10"/>
      <c r="T11" s="411"/>
      <c r="U11" s="46" t="s">
        <v>61</v>
      </c>
      <c r="V11" s="412"/>
      <c r="W11" s="413"/>
      <c r="X11" s="447"/>
      <c r="Y11" s="447"/>
      <c r="Z11" s="680"/>
      <c r="AA11" s="393"/>
      <c r="AB11" s="393"/>
      <c r="AC11" s="393"/>
      <c r="AD11" s="394"/>
      <c r="AE11" s="414" t="s">
        <v>62</v>
      </c>
      <c r="AF11" s="408"/>
      <c r="AG11" s="415"/>
      <c r="AH11" s="449"/>
      <c r="AI11" s="405"/>
      <c r="AJ11" s="405"/>
      <c r="AK11" s="405"/>
      <c r="AL11" s="405"/>
      <c r="AM11" s="405"/>
      <c r="AN11" s="405"/>
      <c r="AO11" s="405"/>
      <c r="AP11" s="417"/>
    </row>
    <row r="12" spans="1:42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8"/>
      <c r="T12" s="48"/>
      <c r="U12" s="48"/>
      <c r="V12" s="48"/>
      <c r="W12" s="48"/>
      <c r="X12" s="448"/>
      <c r="Y12" s="448"/>
      <c r="Z12" s="681"/>
      <c r="AA12" s="396"/>
      <c r="AB12" s="396"/>
      <c r="AC12" s="396"/>
      <c r="AD12" s="397"/>
      <c r="AE12" s="424" t="s">
        <v>63</v>
      </c>
      <c r="AF12" s="422"/>
      <c r="AG12" s="425"/>
      <c r="AH12" s="672"/>
      <c r="AI12" s="646"/>
      <c r="AJ12" s="646"/>
      <c r="AK12" s="646"/>
      <c r="AL12" s="646"/>
      <c r="AM12" s="646"/>
      <c r="AN12" s="646"/>
      <c r="AO12" s="646"/>
      <c r="AP12" s="673"/>
    </row>
    <row r="13" spans="1:42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29"/>
      <c r="AA13" s="429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31"/>
    </row>
    <row r="14" spans="1:42" ht="13.5" customHeight="1">
      <c r="A14" s="600"/>
      <c r="B14" s="601"/>
      <c r="C14" s="601"/>
      <c r="D14" s="601"/>
      <c r="E14" s="601"/>
      <c r="F14" s="601"/>
      <c r="G14" s="601"/>
      <c r="H14" s="602"/>
      <c r="I14" s="613" t="s">
        <v>56</v>
      </c>
      <c r="J14" s="614"/>
      <c r="K14" s="615"/>
      <c r="L14" s="437"/>
      <c r="M14" s="390"/>
      <c r="N14" s="390"/>
      <c r="O14" s="390"/>
      <c r="P14" s="438"/>
      <c r="Q14" s="443"/>
      <c r="R14" s="446" t="s">
        <v>58</v>
      </c>
      <c r="S14" s="49"/>
      <c r="T14" s="49"/>
      <c r="U14" s="49"/>
      <c r="V14" s="49"/>
      <c r="W14" s="49"/>
      <c r="X14" s="446" t="s">
        <v>59</v>
      </c>
      <c r="Y14" s="386"/>
      <c r="Z14" s="389"/>
      <c r="AA14" s="390"/>
      <c r="AB14" s="390"/>
      <c r="AC14" s="390"/>
      <c r="AD14" s="391"/>
      <c r="AE14" s="621" t="s">
        <v>56</v>
      </c>
      <c r="AF14" s="614"/>
      <c r="AG14" s="622"/>
      <c r="AH14" s="658"/>
      <c r="AI14" s="659"/>
      <c r="AJ14" s="659"/>
      <c r="AK14" s="659"/>
      <c r="AL14" s="659"/>
      <c r="AM14" s="659"/>
      <c r="AN14" s="659"/>
      <c r="AO14" s="659"/>
      <c r="AP14" s="660"/>
    </row>
    <row r="15" spans="1:42" ht="13.5" customHeight="1">
      <c r="A15" s="590"/>
      <c r="B15" s="591"/>
      <c r="C15" s="591"/>
      <c r="D15" s="591"/>
      <c r="E15" s="591"/>
      <c r="F15" s="591"/>
      <c r="G15" s="591"/>
      <c r="H15" s="592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10"/>
      <c r="T15" s="411"/>
      <c r="U15" s="46" t="s">
        <v>61</v>
      </c>
      <c r="V15" s="412"/>
      <c r="W15" s="413"/>
      <c r="X15" s="447"/>
      <c r="Y15" s="387"/>
      <c r="Z15" s="392"/>
      <c r="AA15" s="393"/>
      <c r="AB15" s="393"/>
      <c r="AC15" s="393"/>
      <c r="AD15" s="394"/>
      <c r="AE15" s="623"/>
      <c r="AF15" s="462"/>
      <c r="AG15" s="624"/>
      <c r="AH15" s="449"/>
      <c r="AI15" s="405"/>
      <c r="AJ15" s="405"/>
      <c r="AK15" s="405"/>
      <c r="AL15" s="405"/>
      <c r="AM15" s="405"/>
      <c r="AN15" s="405"/>
      <c r="AO15" s="405"/>
      <c r="AP15" s="417"/>
    </row>
    <row r="16" spans="1:42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10"/>
      <c r="T16" s="411"/>
      <c r="U16" s="46" t="s">
        <v>61</v>
      </c>
      <c r="V16" s="412"/>
      <c r="W16" s="413"/>
      <c r="X16" s="447"/>
      <c r="Y16" s="387"/>
      <c r="Z16" s="392"/>
      <c r="AA16" s="393"/>
      <c r="AB16" s="393"/>
      <c r="AC16" s="393"/>
      <c r="AD16" s="394"/>
      <c r="AE16" s="414" t="s">
        <v>62</v>
      </c>
      <c r="AF16" s="408"/>
      <c r="AG16" s="415"/>
      <c r="AH16" s="670"/>
      <c r="AI16" s="653"/>
      <c r="AJ16" s="653"/>
      <c r="AK16" s="653"/>
      <c r="AL16" s="653"/>
      <c r="AM16" s="653"/>
      <c r="AN16" s="653"/>
      <c r="AO16" s="653"/>
      <c r="AP16" s="671"/>
    </row>
    <row r="17" spans="1:42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8"/>
      <c r="T17" s="48"/>
      <c r="U17" s="48"/>
      <c r="V17" s="48"/>
      <c r="W17" s="48"/>
      <c r="X17" s="448"/>
      <c r="Y17" s="388"/>
      <c r="Z17" s="395"/>
      <c r="AA17" s="396"/>
      <c r="AB17" s="396"/>
      <c r="AC17" s="396"/>
      <c r="AD17" s="397"/>
      <c r="AE17" s="424" t="s">
        <v>63</v>
      </c>
      <c r="AF17" s="422"/>
      <c r="AG17" s="425"/>
      <c r="AH17" s="672"/>
      <c r="AI17" s="646"/>
      <c r="AJ17" s="646"/>
      <c r="AK17" s="646"/>
      <c r="AL17" s="646"/>
      <c r="AM17" s="646"/>
      <c r="AN17" s="646"/>
      <c r="AO17" s="646"/>
      <c r="AP17" s="673"/>
    </row>
    <row r="18" spans="1:42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29"/>
      <c r="AA18" s="429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31"/>
    </row>
    <row r="19" spans="1:42" ht="13.5" customHeight="1">
      <c r="A19" s="655"/>
      <c r="B19" s="656"/>
      <c r="C19" s="656"/>
      <c r="D19" s="656"/>
      <c r="E19" s="656"/>
      <c r="F19" s="656"/>
      <c r="G19" s="656"/>
      <c r="H19" s="657"/>
      <c r="I19" s="613" t="s">
        <v>56</v>
      </c>
      <c r="J19" s="614"/>
      <c r="K19" s="615"/>
      <c r="L19" s="437"/>
      <c r="M19" s="390"/>
      <c r="N19" s="390"/>
      <c r="O19" s="390"/>
      <c r="P19" s="438"/>
      <c r="Q19" s="443"/>
      <c r="R19" s="446" t="s">
        <v>58</v>
      </c>
      <c r="S19" s="49"/>
      <c r="T19" s="49"/>
      <c r="U19" s="49"/>
      <c r="V19" s="49"/>
      <c r="W19" s="49"/>
      <c r="X19" s="446" t="s">
        <v>59</v>
      </c>
      <c r="Y19" s="386"/>
      <c r="Z19" s="389"/>
      <c r="AA19" s="390"/>
      <c r="AB19" s="390"/>
      <c r="AC19" s="390"/>
      <c r="AD19" s="391"/>
      <c r="AE19" s="621" t="s">
        <v>56</v>
      </c>
      <c r="AF19" s="614"/>
      <c r="AG19" s="622"/>
      <c r="AH19" s="687"/>
      <c r="AI19" s="688"/>
      <c r="AJ19" s="688"/>
      <c r="AK19" s="688"/>
      <c r="AL19" s="688"/>
      <c r="AM19" s="688"/>
      <c r="AN19" s="688"/>
      <c r="AO19" s="688"/>
      <c r="AP19" s="689"/>
    </row>
    <row r="20" spans="1:42" ht="13.5" customHeight="1">
      <c r="A20" s="649"/>
      <c r="B20" s="650"/>
      <c r="C20" s="650"/>
      <c r="D20" s="650"/>
      <c r="E20" s="650"/>
      <c r="F20" s="650"/>
      <c r="G20" s="650"/>
      <c r="H20" s="651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10"/>
      <c r="T20" s="411"/>
      <c r="U20" s="46" t="s">
        <v>61</v>
      </c>
      <c r="V20" s="412"/>
      <c r="W20" s="413"/>
      <c r="X20" s="447"/>
      <c r="Y20" s="387"/>
      <c r="Z20" s="392"/>
      <c r="AA20" s="393"/>
      <c r="AB20" s="393"/>
      <c r="AC20" s="393"/>
      <c r="AD20" s="394"/>
      <c r="AE20" s="623"/>
      <c r="AF20" s="462"/>
      <c r="AG20" s="624"/>
      <c r="AH20" s="686"/>
      <c r="AI20" s="471"/>
      <c r="AJ20" s="471"/>
      <c r="AK20" s="471"/>
      <c r="AL20" s="471"/>
      <c r="AM20" s="471"/>
      <c r="AN20" s="471"/>
      <c r="AO20" s="471"/>
      <c r="AP20" s="472"/>
    </row>
    <row r="21" spans="1:42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10"/>
      <c r="T21" s="411"/>
      <c r="U21" s="46" t="s">
        <v>61</v>
      </c>
      <c r="V21" s="412"/>
      <c r="W21" s="413"/>
      <c r="X21" s="447"/>
      <c r="Y21" s="387"/>
      <c r="Z21" s="392"/>
      <c r="AA21" s="393"/>
      <c r="AB21" s="393"/>
      <c r="AC21" s="393"/>
      <c r="AD21" s="394"/>
      <c r="AE21" s="414" t="s">
        <v>62</v>
      </c>
      <c r="AF21" s="408"/>
      <c r="AG21" s="415"/>
      <c r="AH21" s="642"/>
      <c r="AI21" s="643"/>
      <c r="AJ21" s="643"/>
      <c r="AK21" s="643"/>
      <c r="AL21" s="643"/>
      <c r="AM21" s="643"/>
      <c r="AN21" s="643"/>
      <c r="AO21" s="643"/>
      <c r="AP21" s="644"/>
    </row>
    <row r="22" spans="1:42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8"/>
      <c r="T22" s="48"/>
      <c r="U22" s="48"/>
      <c r="V22" s="48"/>
      <c r="W22" s="48"/>
      <c r="X22" s="448"/>
      <c r="Y22" s="388"/>
      <c r="Z22" s="395"/>
      <c r="AA22" s="396"/>
      <c r="AB22" s="396"/>
      <c r="AC22" s="396"/>
      <c r="AD22" s="397"/>
      <c r="AE22" s="424" t="s">
        <v>63</v>
      </c>
      <c r="AF22" s="422"/>
      <c r="AG22" s="425"/>
      <c r="AH22" s="648"/>
      <c r="AI22" s="422"/>
      <c r="AJ22" s="422"/>
      <c r="AK22" s="422"/>
      <c r="AL22" s="422"/>
      <c r="AM22" s="422"/>
      <c r="AN22" s="422"/>
      <c r="AO22" s="422"/>
      <c r="AP22" s="423"/>
    </row>
    <row r="23" spans="1:42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29"/>
      <c r="AA23" s="429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31"/>
    </row>
    <row r="24" spans="1:42" ht="13.5" customHeight="1">
      <c r="A24" s="655"/>
      <c r="B24" s="656"/>
      <c r="C24" s="656"/>
      <c r="D24" s="656"/>
      <c r="E24" s="656"/>
      <c r="F24" s="656"/>
      <c r="G24" s="656"/>
      <c r="H24" s="657"/>
      <c r="I24" s="613" t="s">
        <v>56</v>
      </c>
      <c r="J24" s="614"/>
      <c r="K24" s="615"/>
      <c r="L24" s="437"/>
      <c r="M24" s="390"/>
      <c r="N24" s="390"/>
      <c r="O24" s="390"/>
      <c r="P24" s="438"/>
      <c r="Q24" s="443"/>
      <c r="R24" s="446" t="s">
        <v>58</v>
      </c>
      <c r="S24" s="49"/>
      <c r="T24" s="49"/>
      <c r="U24" s="49"/>
      <c r="V24" s="49"/>
      <c r="W24" s="49"/>
      <c r="X24" s="446" t="s">
        <v>59</v>
      </c>
      <c r="Y24" s="386"/>
      <c r="Z24" s="389"/>
      <c r="AA24" s="390"/>
      <c r="AB24" s="390"/>
      <c r="AC24" s="390"/>
      <c r="AD24" s="391"/>
      <c r="AE24" s="621" t="s">
        <v>56</v>
      </c>
      <c r="AF24" s="614"/>
      <c r="AG24" s="622"/>
      <c r="AH24" s="637"/>
      <c r="AI24" s="433"/>
      <c r="AJ24" s="433"/>
      <c r="AK24" s="433"/>
      <c r="AL24" s="433"/>
      <c r="AM24" s="433"/>
      <c r="AN24" s="433"/>
      <c r="AO24" s="433"/>
      <c r="AP24" s="638"/>
    </row>
    <row r="25" spans="1:42" ht="13.5" customHeight="1">
      <c r="A25" s="683"/>
      <c r="B25" s="684"/>
      <c r="C25" s="684"/>
      <c r="D25" s="684"/>
      <c r="E25" s="684"/>
      <c r="F25" s="684"/>
      <c r="G25" s="684"/>
      <c r="H25" s="685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10"/>
      <c r="T25" s="411"/>
      <c r="U25" s="46" t="s">
        <v>61</v>
      </c>
      <c r="V25" s="412"/>
      <c r="W25" s="413"/>
      <c r="X25" s="447"/>
      <c r="Y25" s="387"/>
      <c r="Z25" s="392"/>
      <c r="AA25" s="393"/>
      <c r="AB25" s="393"/>
      <c r="AC25" s="393"/>
      <c r="AD25" s="394"/>
      <c r="AE25" s="623"/>
      <c r="AF25" s="462"/>
      <c r="AG25" s="624"/>
      <c r="AH25" s="449"/>
      <c r="AI25" s="405"/>
      <c r="AJ25" s="405"/>
      <c r="AK25" s="405"/>
      <c r="AL25" s="405"/>
      <c r="AM25" s="405"/>
      <c r="AN25" s="405"/>
      <c r="AO25" s="405"/>
      <c r="AP25" s="417"/>
    </row>
    <row r="26" spans="1:42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10"/>
      <c r="T26" s="411"/>
      <c r="U26" s="46" t="s">
        <v>61</v>
      </c>
      <c r="V26" s="412"/>
      <c r="W26" s="413"/>
      <c r="X26" s="447"/>
      <c r="Y26" s="387"/>
      <c r="Z26" s="392"/>
      <c r="AA26" s="393"/>
      <c r="AB26" s="393"/>
      <c r="AC26" s="393"/>
      <c r="AD26" s="394"/>
      <c r="AE26" s="414" t="s">
        <v>62</v>
      </c>
      <c r="AF26" s="408"/>
      <c r="AG26" s="415"/>
      <c r="AH26" s="416"/>
      <c r="AI26" s="405"/>
      <c r="AJ26" s="405"/>
      <c r="AK26" s="405"/>
      <c r="AL26" s="405"/>
      <c r="AM26" s="405"/>
      <c r="AN26" s="405"/>
      <c r="AO26" s="405"/>
      <c r="AP26" s="417"/>
    </row>
    <row r="27" spans="1:42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631" t="s">
        <v>227</v>
      </c>
      <c r="T27" s="631"/>
      <c r="U27" s="631"/>
      <c r="V27" s="631"/>
      <c r="W27" s="631"/>
      <c r="X27" s="448"/>
      <c r="Y27" s="388"/>
      <c r="Z27" s="619"/>
      <c r="AA27" s="617"/>
      <c r="AB27" s="617"/>
      <c r="AC27" s="617"/>
      <c r="AD27" s="620"/>
      <c r="AE27" s="632" t="s">
        <v>63</v>
      </c>
      <c r="AF27" s="629"/>
      <c r="AG27" s="633"/>
      <c r="AH27" s="634"/>
      <c r="AI27" s="635"/>
      <c r="AJ27" s="635"/>
      <c r="AK27" s="635"/>
      <c r="AL27" s="635"/>
      <c r="AM27" s="635"/>
      <c r="AN27" s="635"/>
      <c r="AO27" s="635"/>
      <c r="AP27" s="636"/>
    </row>
    <row r="28" spans="1:42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</row>
    <row r="29" spans="1:42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</row>
    <row r="30" spans="1:42" ht="13.5" customHeight="1">
      <c r="A30" s="44" t="s">
        <v>47</v>
      </c>
      <c r="B30" s="314">
        <v>11</v>
      </c>
      <c r="C30" s="42" t="s">
        <v>48</v>
      </c>
      <c r="D30" s="38"/>
      <c r="E30" s="43"/>
      <c r="F30" s="43"/>
      <c r="G30" s="450" t="s">
        <v>49</v>
      </c>
      <c r="H30" s="450"/>
      <c r="I30" s="315" t="s">
        <v>356</v>
      </c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43"/>
      <c r="Y30" s="43"/>
      <c r="Z30" s="43"/>
      <c r="AA30" s="43"/>
      <c r="AB30" s="451" t="s">
        <v>52</v>
      </c>
      <c r="AC30" s="451"/>
      <c r="AD30" s="452">
        <v>45942</v>
      </c>
      <c r="AE30" s="452"/>
      <c r="AF30" s="452"/>
      <c r="AG30" s="452"/>
      <c r="AH30" s="452"/>
      <c r="AI30" s="452"/>
      <c r="AJ30" s="452" t="s">
        <v>53</v>
      </c>
      <c r="AK30" s="452"/>
      <c r="AL30" s="43" t="s">
        <v>54</v>
      </c>
      <c r="AM30" s="43"/>
      <c r="AN30" s="43"/>
      <c r="AO30" s="43"/>
      <c r="AP30" s="43"/>
    </row>
    <row r="31" spans="1:42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</row>
    <row r="32" spans="1:42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</row>
    <row r="33" spans="1:42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553"/>
      <c r="AA33" s="553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4"/>
    </row>
    <row r="34" spans="1:42" ht="13.5" customHeight="1">
      <c r="A34" s="600"/>
      <c r="B34" s="601"/>
      <c r="C34" s="601"/>
      <c r="D34" s="601"/>
      <c r="E34" s="601"/>
      <c r="F34" s="601"/>
      <c r="G34" s="601"/>
      <c r="H34" s="602"/>
      <c r="I34" s="513" t="s">
        <v>56</v>
      </c>
      <c r="J34" s="514"/>
      <c r="K34" s="515"/>
      <c r="L34" s="519" t="s">
        <v>75</v>
      </c>
      <c r="M34" s="520"/>
      <c r="N34" s="520"/>
      <c r="O34" s="520"/>
      <c r="P34" s="521"/>
      <c r="Q34" s="443">
        <f>S35+S36</f>
        <v>0</v>
      </c>
      <c r="R34" s="446" t="s">
        <v>58</v>
      </c>
      <c r="S34" s="49"/>
      <c r="T34" s="49"/>
      <c r="U34" s="49"/>
      <c r="V34" s="49"/>
      <c r="W34" s="49"/>
      <c r="X34" s="446" t="s">
        <v>59</v>
      </c>
      <c r="Y34" s="386">
        <f>V35+V36</f>
        <v>0</v>
      </c>
      <c r="Z34" s="537" t="s">
        <v>71</v>
      </c>
      <c r="AA34" s="520"/>
      <c r="AB34" s="520"/>
      <c r="AC34" s="520"/>
      <c r="AD34" s="538"/>
      <c r="AE34" s="608" t="s">
        <v>56</v>
      </c>
      <c r="AF34" s="514"/>
      <c r="AG34" s="609"/>
      <c r="AH34" s="612"/>
      <c r="AI34" s="511"/>
      <c r="AJ34" s="511"/>
      <c r="AK34" s="511"/>
      <c r="AL34" s="511"/>
      <c r="AM34" s="511"/>
      <c r="AN34" s="511"/>
      <c r="AO34" s="511"/>
      <c r="AP34" s="561"/>
    </row>
    <row r="35" spans="1:42" ht="13.5" customHeight="1">
      <c r="A35" s="590"/>
      <c r="B35" s="591"/>
      <c r="C35" s="591"/>
      <c r="D35" s="591"/>
      <c r="E35" s="591"/>
      <c r="F35" s="591"/>
      <c r="G35" s="591"/>
      <c r="H35" s="592"/>
      <c r="I35" s="516"/>
      <c r="J35" s="517"/>
      <c r="K35" s="518"/>
      <c r="L35" s="522"/>
      <c r="M35" s="523"/>
      <c r="N35" s="523"/>
      <c r="O35" s="523"/>
      <c r="P35" s="524"/>
      <c r="Q35" s="444"/>
      <c r="R35" s="447"/>
      <c r="S35" s="410"/>
      <c r="T35" s="411"/>
      <c r="U35" s="46" t="s">
        <v>61</v>
      </c>
      <c r="V35" s="412"/>
      <c r="W35" s="413"/>
      <c r="X35" s="447"/>
      <c r="Y35" s="387"/>
      <c r="Z35" s="539"/>
      <c r="AA35" s="523"/>
      <c r="AB35" s="523"/>
      <c r="AC35" s="523"/>
      <c r="AD35" s="540"/>
      <c r="AE35" s="610"/>
      <c r="AF35" s="517"/>
      <c r="AG35" s="611"/>
      <c r="AH35" s="593"/>
      <c r="AI35" s="493"/>
      <c r="AJ35" s="493"/>
      <c r="AK35" s="493"/>
      <c r="AL35" s="493"/>
      <c r="AM35" s="493"/>
      <c r="AN35" s="493"/>
      <c r="AO35" s="493"/>
      <c r="AP35" s="500"/>
    </row>
    <row r="36" spans="1:42" ht="13.5" customHeight="1">
      <c r="A36" s="404"/>
      <c r="B36" s="405"/>
      <c r="C36" s="405"/>
      <c r="D36" s="405"/>
      <c r="E36" s="405"/>
      <c r="F36" s="405"/>
      <c r="G36" s="405"/>
      <c r="H36" s="406"/>
      <c r="I36" s="501" t="s">
        <v>62</v>
      </c>
      <c r="J36" s="502"/>
      <c r="K36" s="503"/>
      <c r="L36" s="522"/>
      <c r="M36" s="523"/>
      <c r="N36" s="523"/>
      <c r="O36" s="523"/>
      <c r="P36" s="524"/>
      <c r="Q36" s="444"/>
      <c r="R36" s="447"/>
      <c r="S36" s="410"/>
      <c r="T36" s="411"/>
      <c r="U36" s="46" t="s">
        <v>61</v>
      </c>
      <c r="V36" s="412"/>
      <c r="W36" s="413"/>
      <c r="X36" s="447"/>
      <c r="Y36" s="387"/>
      <c r="Z36" s="539"/>
      <c r="AA36" s="523"/>
      <c r="AB36" s="523"/>
      <c r="AC36" s="523"/>
      <c r="AD36" s="540"/>
      <c r="AE36" s="562" t="s">
        <v>62</v>
      </c>
      <c r="AF36" s="502"/>
      <c r="AG36" s="603"/>
      <c r="AH36" s="593"/>
      <c r="AI36" s="493"/>
      <c r="AJ36" s="493"/>
      <c r="AK36" s="493"/>
      <c r="AL36" s="493"/>
      <c r="AM36" s="493"/>
      <c r="AN36" s="493"/>
      <c r="AO36" s="493"/>
      <c r="AP36" s="500"/>
    </row>
    <row r="37" spans="1:42" ht="13.5" customHeight="1" thickBot="1">
      <c r="A37" s="543"/>
      <c r="B37" s="544"/>
      <c r="C37" s="544"/>
      <c r="D37" s="544"/>
      <c r="E37" s="544"/>
      <c r="F37" s="544"/>
      <c r="G37" s="544"/>
      <c r="H37" s="545"/>
      <c r="I37" s="546" t="s">
        <v>63</v>
      </c>
      <c r="J37" s="547"/>
      <c r="K37" s="548"/>
      <c r="L37" s="525"/>
      <c r="M37" s="526"/>
      <c r="N37" s="526"/>
      <c r="O37" s="526"/>
      <c r="P37" s="527"/>
      <c r="Q37" s="445"/>
      <c r="R37" s="448"/>
      <c r="S37" s="48"/>
      <c r="T37" s="48"/>
      <c r="U37" s="48"/>
      <c r="V37" s="48"/>
      <c r="W37" s="48"/>
      <c r="X37" s="448"/>
      <c r="Y37" s="388"/>
      <c r="Z37" s="541"/>
      <c r="AA37" s="526"/>
      <c r="AB37" s="526"/>
      <c r="AC37" s="526"/>
      <c r="AD37" s="542"/>
      <c r="AE37" s="597" t="s">
        <v>63</v>
      </c>
      <c r="AF37" s="547"/>
      <c r="AG37" s="604"/>
      <c r="AH37" s="605"/>
      <c r="AI37" s="606"/>
      <c r="AJ37" s="606"/>
      <c r="AK37" s="606"/>
      <c r="AL37" s="606"/>
      <c r="AM37" s="606"/>
      <c r="AN37" s="606"/>
      <c r="AO37" s="606"/>
      <c r="AP37" s="607"/>
    </row>
    <row r="38" spans="1:42" ht="13.5" customHeight="1" thickBot="1">
      <c r="A38" s="507" t="s">
        <v>65</v>
      </c>
      <c r="B38" s="508"/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487"/>
      <c r="R38" s="487"/>
      <c r="S38" s="487"/>
      <c r="T38" s="487"/>
      <c r="U38" s="487"/>
      <c r="V38" s="487"/>
      <c r="W38" s="487"/>
      <c r="X38" s="487"/>
      <c r="Y38" s="487"/>
      <c r="Z38" s="508"/>
      <c r="AA38" s="508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9"/>
    </row>
    <row r="39" spans="1:42" ht="13.5" customHeight="1">
      <c r="A39" s="585"/>
      <c r="B39" s="586"/>
      <c r="C39" s="586"/>
      <c r="D39" s="586"/>
      <c r="E39" s="586"/>
      <c r="F39" s="586"/>
      <c r="G39" s="586"/>
      <c r="H39" s="587"/>
      <c r="I39" s="513" t="s">
        <v>56</v>
      </c>
      <c r="J39" s="514"/>
      <c r="K39" s="515"/>
      <c r="L39" s="519" t="s">
        <v>70</v>
      </c>
      <c r="M39" s="520"/>
      <c r="N39" s="520"/>
      <c r="O39" s="520"/>
      <c r="P39" s="521"/>
      <c r="Q39" s="443">
        <f>S40+S41</f>
        <v>0</v>
      </c>
      <c r="R39" s="446" t="s">
        <v>58</v>
      </c>
      <c r="S39" s="49"/>
      <c r="T39" s="49"/>
      <c r="U39" s="49"/>
      <c r="V39" s="49"/>
      <c r="W39" s="49"/>
      <c r="X39" s="446" t="s">
        <v>59</v>
      </c>
      <c r="Y39" s="386">
        <f>V40+V41</f>
        <v>0</v>
      </c>
      <c r="Z39" s="537" t="s">
        <v>72</v>
      </c>
      <c r="AA39" s="520"/>
      <c r="AB39" s="520"/>
      <c r="AC39" s="520"/>
      <c r="AD39" s="538"/>
      <c r="AE39" s="513" t="s">
        <v>56</v>
      </c>
      <c r="AF39" s="514"/>
      <c r="AG39" s="514"/>
      <c r="AH39" s="560"/>
      <c r="AI39" s="511"/>
      <c r="AJ39" s="511"/>
      <c r="AK39" s="511"/>
      <c r="AL39" s="511"/>
      <c r="AM39" s="511"/>
      <c r="AN39" s="511"/>
      <c r="AO39" s="511"/>
      <c r="AP39" s="561"/>
    </row>
    <row r="40" spans="1:42" ht="13.5" customHeight="1">
      <c r="A40" s="682"/>
      <c r="B40" s="580"/>
      <c r="C40" s="580"/>
      <c r="D40" s="580"/>
      <c r="E40" s="580"/>
      <c r="F40" s="580"/>
      <c r="G40" s="580"/>
      <c r="H40" s="581"/>
      <c r="I40" s="516"/>
      <c r="J40" s="517"/>
      <c r="K40" s="518"/>
      <c r="L40" s="522"/>
      <c r="M40" s="523"/>
      <c r="N40" s="523"/>
      <c r="O40" s="523"/>
      <c r="P40" s="524"/>
      <c r="Q40" s="444"/>
      <c r="R40" s="447"/>
      <c r="S40" s="410"/>
      <c r="T40" s="411"/>
      <c r="U40" s="46" t="s">
        <v>61</v>
      </c>
      <c r="V40" s="412"/>
      <c r="W40" s="413"/>
      <c r="X40" s="447"/>
      <c r="Y40" s="387"/>
      <c r="Z40" s="539"/>
      <c r="AA40" s="523"/>
      <c r="AB40" s="523"/>
      <c r="AC40" s="523"/>
      <c r="AD40" s="540"/>
      <c r="AE40" s="516"/>
      <c r="AF40" s="517"/>
      <c r="AG40" s="517"/>
      <c r="AH40" s="506"/>
      <c r="AI40" s="493"/>
      <c r="AJ40" s="493"/>
      <c r="AK40" s="493"/>
      <c r="AL40" s="493"/>
      <c r="AM40" s="493"/>
      <c r="AN40" s="493"/>
      <c r="AO40" s="493"/>
      <c r="AP40" s="500"/>
    </row>
    <row r="41" spans="1:42" ht="13.5" customHeight="1">
      <c r="A41" s="582"/>
      <c r="B41" s="583"/>
      <c r="C41" s="583"/>
      <c r="D41" s="583"/>
      <c r="E41" s="583"/>
      <c r="F41" s="583"/>
      <c r="G41" s="583"/>
      <c r="H41" s="584"/>
      <c r="I41" s="501" t="s">
        <v>62</v>
      </c>
      <c r="J41" s="502"/>
      <c r="K41" s="503"/>
      <c r="L41" s="522"/>
      <c r="M41" s="523"/>
      <c r="N41" s="523"/>
      <c r="O41" s="523"/>
      <c r="P41" s="524"/>
      <c r="Q41" s="444"/>
      <c r="R41" s="447"/>
      <c r="S41" s="410"/>
      <c r="T41" s="411"/>
      <c r="U41" s="46" t="s">
        <v>61</v>
      </c>
      <c r="V41" s="412"/>
      <c r="W41" s="413"/>
      <c r="X41" s="447"/>
      <c r="Y41" s="387"/>
      <c r="Z41" s="539"/>
      <c r="AA41" s="523"/>
      <c r="AB41" s="523"/>
      <c r="AC41" s="523"/>
      <c r="AD41" s="540"/>
      <c r="AE41" s="562" t="s">
        <v>62</v>
      </c>
      <c r="AF41" s="502"/>
      <c r="AG41" s="504"/>
      <c r="AH41" s="563"/>
      <c r="AI41" s="564"/>
      <c r="AJ41" s="564"/>
      <c r="AK41" s="564"/>
      <c r="AL41" s="564"/>
      <c r="AM41" s="564"/>
      <c r="AN41" s="564"/>
      <c r="AO41" s="564"/>
      <c r="AP41" s="565"/>
    </row>
    <row r="42" spans="1:42" ht="13.5" customHeight="1" thickBot="1">
      <c r="A42" s="594"/>
      <c r="B42" s="595"/>
      <c r="C42" s="595"/>
      <c r="D42" s="595"/>
      <c r="E42" s="595"/>
      <c r="F42" s="595"/>
      <c r="G42" s="595"/>
      <c r="H42" s="596"/>
      <c r="I42" s="546" t="s">
        <v>63</v>
      </c>
      <c r="J42" s="547"/>
      <c r="K42" s="548"/>
      <c r="L42" s="525"/>
      <c r="M42" s="526"/>
      <c r="N42" s="526"/>
      <c r="O42" s="526"/>
      <c r="P42" s="527"/>
      <c r="Q42" s="445"/>
      <c r="R42" s="448"/>
      <c r="S42" s="48"/>
      <c r="T42" s="48"/>
      <c r="U42" s="48"/>
      <c r="V42" s="48"/>
      <c r="W42" s="48"/>
      <c r="X42" s="448"/>
      <c r="Y42" s="388"/>
      <c r="Z42" s="541"/>
      <c r="AA42" s="526"/>
      <c r="AB42" s="526"/>
      <c r="AC42" s="526"/>
      <c r="AD42" s="542"/>
      <c r="AE42" s="597" t="s">
        <v>63</v>
      </c>
      <c r="AF42" s="547"/>
      <c r="AG42" s="549"/>
      <c r="AH42" s="598"/>
      <c r="AI42" s="595"/>
      <c r="AJ42" s="595"/>
      <c r="AK42" s="595"/>
      <c r="AL42" s="595"/>
      <c r="AM42" s="595"/>
      <c r="AN42" s="595"/>
      <c r="AO42" s="595"/>
      <c r="AP42" s="599"/>
    </row>
    <row r="43" spans="1:42" ht="13.5" customHeight="1" thickBot="1">
      <c r="A43" s="507" t="s">
        <v>73</v>
      </c>
      <c r="B43" s="508"/>
      <c r="C43" s="508"/>
      <c r="D43" s="508"/>
      <c r="E43" s="508"/>
      <c r="F43" s="508"/>
      <c r="G43" s="508"/>
      <c r="H43" s="508"/>
      <c r="I43" s="508"/>
      <c r="J43" s="508"/>
      <c r="K43" s="508"/>
      <c r="L43" s="508"/>
      <c r="M43" s="508"/>
      <c r="N43" s="508"/>
      <c r="O43" s="508"/>
      <c r="P43" s="508"/>
      <c r="Q43" s="487"/>
      <c r="R43" s="487"/>
      <c r="S43" s="487"/>
      <c r="T43" s="487"/>
      <c r="U43" s="487"/>
      <c r="V43" s="487"/>
      <c r="W43" s="487"/>
      <c r="X43" s="487"/>
      <c r="Y43" s="487"/>
      <c r="Z43" s="508"/>
      <c r="AA43" s="508"/>
      <c r="AB43" s="508"/>
      <c r="AC43" s="508"/>
      <c r="AD43" s="508"/>
      <c r="AE43" s="508"/>
      <c r="AF43" s="508"/>
      <c r="AG43" s="508"/>
      <c r="AH43" s="508"/>
      <c r="AI43" s="508"/>
      <c r="AJ43" s="508"/>
      <c r="AK43" s="508"/>
      <c r="AL43" s="508"/>
      <c r="AM43" s="508"/>
      <c r="AN43" s="508"/>
      <c r="AO43" s="508"/>
      <c r="AP43" s="509"/>
    </row>
    <row r="44" spans="1:42" ht="13.5" customHeight="1">
      <c r="A44" s="585"/>
      <c r="B44" s="586"/>
      <c r="C44" s="586"/>
      <c r="D44" s="586"/>
      <c r="E44" s="586"/>
      <c r="F44" s="586"/>
      <c r="G44" s="586"/>
      <c r="H44" s="587"/>
      <c r="I44" s="513" t="s">
        <v>56</v>
      </c>
      <c r="J44" s="514"/>
      <c r="K44" s="515"/>
      <c r="L44" s="519" t="s">
        <v>74</v>
      </c>
      <c r="M44" s="520"/>
      <c r="N44" s="520"/>
      <c r="O44" s="520"/>
      <c r="P44" s="521"/>
      <c r="Q44" s="443">
        <f>S45+S46</f>
        <v>0</v>
      </c>
      <c r="R44" s="446" t="s">
        <v>58</v>
      </c>
      <c r="S44" s="49"/>
      <c r="T44" s="49"/>
      <c r="U44" s="49"/>
      <c r="V44" s="49"/>
      <c r="W44" s="49"/>
      <c r="X44" s="446" t="s">
        <v>59</v>
      </c>
      <c r="Y44" s="386">
        <f>V45+V46</f>
        <v>0</v>
      </c>
      <c r="Z44" s="537" t="s">
        <v>69</v>
      </c>
      <c r="AA44" s="520"/>
      <c r="AB44" s="520"/>
      <c r="AC44" s="520"/>
      <c r="AD44" s="538"/>
      <c r="AE44" s="513" t="s">
        <v>56</v>
      </c>
      <c r="AF44" s="514"/>
      <c r="AG44" s="514"/>
      <c r="AH44" s="560"/>
      <c r="AI44" s="511"/>
      <c r="AJ44" s="511"/>
      <c r="AK44" s="511"/>
      <c r="AL44" s="511"/>
      <c r="AM44" s="511"/>
      <c r="AN44" s="511"/>
      <c r="AO44" s="511"/>
      <c r="AP44" s="561"/>
    </row>
    <row r="45" spans="1:42" ht="13.5" customHeight="1">
      <c r="A45" s="579" t="s">
        <v>226</v>
      </c>
      <c r="B45" s="580"/>
      <c r="C45" s="580"/>
      <c r="D45" s="580"/>
      <c r="E45" s="580"/>
      <c r="F45" s="580"/>
      <c r="G45" s="580"/>
      <c r="H45" s="581"/>
      <c r="I45" s="516"/>
      <c r="J45" s="517"/>
      <c r="K45" s="518"/>
      <c r="L45" s="522"/>
      <c r="M45" s="523"/>
      <c r="N45" s="523"/>
      <c r="O45" s="523"/>
      <c r="P45" s="524"/>
      <c r="Q45" s="444"/>
      <c r="R45" s="447"/>
      <c r="S45" s="410"/>
      <c r="T45" s="411"/>
      <c r="U45" s="46" t="s">
        <v>61</v>
      </c>
      <c r="V45" s="412"/>
      <c r="W45" s="413"/>
      <c r="X45" s="447"/>
      <c r="Y45" s="387"/>
      <c r="Z45" s="539"/>
      <c r="AA45" s="523"/>
      <c r="AB45" s="523"/>
      <c r="AC45" s="523"/>
      <c r="AD45" s="540"/>
      <c r="AE45" s="516"/>
      <c r="AF45" s="517"/>
      <c r="AG45" s="517"/>
      <c r="AH45" s="506"/>
      <c r="AI45" s="493"/>
      <c r="AJ45" s="493"/>
      <c r="AK45" s="493"/>
      <c r="AL45" s="493"/>
      <c r="AM45" s="493"/>
      <c r="AN45" s="493"/>
      <c r="AO45" s="493"/>
      <c r="AP45" s="500"/>
    </row>
    <row r="46" spans="1:42" ht="13.5" customHeight="1">
      <c r="A46" s="582"/>
      <c r="B46" s="583"/>
      <c r="C46" s="583"/>
      <c r="D46" s="583"/>
      <c r="E46" s="583"/>
      <c r="F46" s="583"/>
      <c r="G46" s="583"/>
      <c r="H46" s="584"/>
      <c r="I46" s="501" t="s">
        <v>62</v>
      </c>
      <c r="J46" s="502"/>
      <c r="K46" s="503"/>
      <c r="L46" s="522"/>
      <c r="M46" s="523"/>
      <c r="N46" s="523"/>
      <c r="O46" s="523"/>
      <c r="P46" s="524"/>
      <c r="Q46" s="444"/>
      <c r="R46" s="447"/>
      <c r="S46" s="410"/>
      <c r="T46" s="411"/>
      <c r="U46" s="46" t="s">
        <v>61</v>
      </c>
      <c r="V46" s="412"/>
      <c r="W46" s="413"/>
      <c r="X46" s="447"/>
      <c r="Y46" s="387"/>
      <c r="Z46" s="539"/>
      <c r="AA46" s="523"/>
      <c r="AB46" s="523"/>
      <c r="AC46" s="523"/>
      <c r="AD46" s="540"/>
      <c r="AE46" s="562" t="s">
        <v>62</v>
      </c>
      <c r="AF46" s="502"/>
      <c r="AG46" s="504"/>
      <c r="AH46" s="563"/>
      <c r="AI46" s="564"/>
      <c r="AJ46" s="564"/>
      <c r="AK46" s="564"/>
      <c r="AL46" s="564"/>
      <c r="AM46" s="564"/>
      <c r="AN46" s="564"/>
      <c r="AO46" s="564"/>
      <c r="AP46" s="565"/>
    </row>
    <row r="47" spans="1:42" ht="13.5" customHeight="1" thickBot="1">
      <c r="A47" s="566"/>
      <c r="B47" s="567"/>
      <c r="C47" s="567"/>
      <c r="D47" s="567"/>
      <c r="E47" s="567"/>
      <c r="F47" s="567"/>
      <c r="G47" s="567"/>
      <c r="H47" s="568"/>
      <c r="I47" s="569" t="s">
        <v>63</v>
      </c>
      <c r="J47" s="570"/>
      <c r="K47" s="571"/>
      <c r="L47" s="588"/>
      <c r="M47" s="577"/>
      <c r="N47" s="577"/>
      <c r="O47" s="577"/>
      <c r="P47" s="589"/>
      <c r="Q47" s="445"/>
      <c r="R47" s="448"/>
      <c r="S47" s="48"/>
      <c r="T47" s="48"/>
      <c r="U47" s="48"/>
      <c r="V47" s="48"/>
      <c r="W47" s="48"/>
      <c r="X47" s="448"/>
      <c r="Y47" s="388"/>
      <c r="Z47" s="576"/>
      <c r="AA47" s="577"/>
      <c r="AB47" s="577"/>
      <c r="AC47" s="577"/>
      <c r="AD47" s="578"/>
      <c r="AE47" s="572" t="s">
        <v>63</v>
      </c>
      <c r="AF47" s="570"/>
      <c r="AG47" s="573"/>
      <c r="AH47" s="574"/>
      <c r="AI47" s="567"/>
      <c r="AJ47" s="567"/>
      <c r="AK47" s="567"/>
      <c r="AL47" s="567"/>
      <c r="AM47" s="567"/>
      <c r="AN47" s="567"/>
      <c r="AO47" s="567"/>
      <c r="AP47" s="575"/>
    </row>
    <row r="48" spans="1:42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</row>
    <row r="49" spans="1:42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</row>
    <row r="50" spans="1:42" ht="13.5" customHeight="1">
      <c r="A50" s="44" t="s">
        <v>47</v>
      </c>
      <c r="B50" s="314">
        <v>11</v>
      </c>
      <c r="C50" s="42" t="s">
        <v>48</v>
      </c>
      <c r="D50" s="38"/>
      <c r="E50" s="43"/>
      <c r="F50" s="43"/>
      <c r="G50" s="450" t="s">
        <v>49</v>
      </c>
      <c r="H50" s="450"/>
      <c r="I50" s="315" t="s">
        <v>356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6" t="s">
        <v>51</v>
      </c>
      <c r="V50" s="38"/>
      <c r="W50" s="43"/>
      <c r="X50" s="43"/>
      <c r="Y50" s="43"/>
      <c r="Z50" s="43"/>
      <c r="AA50" s="43"/>
      <c r="AB50" s="451" t="s">
        <v>52</v>
      </c>
      <c r="AC50" s="451"/>
      <c r="AD50" s="452">
        <v>45942</v>
      </c>
      <c r="AE50" s="452"/>
      <c r="AF50" s="452"/>
      <c r="AG50" s="452"/>
      <c r="AH50" s="452"/>
      <c r="AI50" s="452"/>
      <c r="AJ50" s="452" t="s">
        <v>53</v>
      </c>
      <c r="AK50" s="452"/>
      <c r="AL50" s="43" t="s">
        <v>54</v>
      </c>
      <c r="AM50" s="43"/>
      <c r="AN50" s="43"/>
      <c r="AO50" s="43"/>
      <c r="AP50" s="43"/>
    </row>
    <row r="51" spans="1:42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</row>
    <row r="52" spans="1:42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</row>
    <row r="53" spans="1:42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553"/>
      <c r="AA53" s="553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4"/>
    </row>
    <row r="54" spans="1:42" ht="13.5" customHeight="1">
      <c r="A54" s="555"/>
      <c r="B54" s="490"/>
      <c r="C54" s="490"/>
      <c r="D54" s="490"/>
      <c r="E54" s="490"/>
      <c r="F54" s="490"/>
      <c r="G54" s="490"/>
      <c r="H54" s="556"/>
      <c r="I54" s="513" t="s">
        <v>56</v>
      </c>
      <c r="J54" s="514"/>
      <c r="K54" s="515"/>
      <c r="L54" s="519" t="s">
        <v>77</v>
      </c>
      <c r="M54" s="520"/>
      <c r="N54" s="520"/>
      <c r="O54" s="520"/>
      <c r="P54" s="521"/>
      <c r="Q54" s="443">
        <f>S55+S56</f>
        <v>0</v>
      </c>
      <c r="R54" s="531" t="s">
        <v>58</v>
      </c>
      <c r="S54" s="129"/>
      <c r="T54" s="129"/>
      <c r="U54" s="129"/>
      <c r="V54" s="129"/>
      <c r="W54" s="129"/>
      <c r="X54" s="531" t="s">
        <v>59</v>
      </c>
      <c r="Y54" s="386">
        <f>V55+V56</f>
        <v>0</v>
      </c>
      <c r="Z54" s="537" t="s">
        <v>76</v>
      </c>
      <c r="AA54" s="520"/>
      <c r="AB54" s="520"/>
      <c r="AC54" s="520"/>
      <c r="AD54" s="538"/>
      <c r="AE54" s="513" t="s">
        <v>56</v>
      </c>
      <c r="AF54" s="514"/>
      <c r="AG54" s="514"/>
      <c r="AH54" s="560"/>
      <c r="AI54" s="511"/>
      <c r="AJ54" s="511"/>
      <c r="AK54" s="511"/>
      <c r="AL54" s="511"/>
      <c r="AM54" s="511"/>
      <c r="AN54" s="511"/>
      <c r="AO54" s="511"/>
      <c r="AP54" s="561"/>
    </row>
    <row r="55" spans="1:42" ht="13.5" customHeight="1">
      <c r="A55" s="505"/>
      <c r="B55" s="493"/>
      <c r="C55" s="493"/>
      <c r="D55" s="493"/>
      <c r="E55" s="493"/>
      <c r="F55" s="493"/>
      <c r="G55" s="493"/>
      <c r="H55" s="494"/>
      <c r="I55" s="516"/>
      <c r="J55" s="517"/>
      <c r="K55" s="518"/>
      <c r="L55" s="522"/>
      <c r="M55" s="523"/>
      <c r="N55" s="523"/>
      <c r="O55" s="523"/>
      <c r="P55" s="524"/>
      <c r="Q55" s="444"/>
      <c r="R55" s="532"/>
      <c r="S55" s="495"/>
      <c r="T55" s="496"/>
      <c r="U55" s="130" t="s">
        <v>61</v>
      </c>
      <c r="V55" s="497"/>
      <c r="W55" s="498"/>
      <c r="X55" s="532"/>
      <c r="Y55" s="387"/>
      <c r="Z55" s="539"/>
      <c r="AA55" s="523"/>
      <c r="AB55" s="523"/>
      <c r="AC55" s="523"/>
      <c r="AD55" s="540"/>
      <c r="AE55" s="516"/>
      <c r="AF55" s="517"/>
      <c r="AG55" s="517"/>
      <c r="AH55" s="506"/>
      <c r="AI55" s="493"/>
      <c r="AJ55" s="493"/>
      <c r="AK55" s="493"/>
      <c r="AL55" s="493"/>
      <c r="AM55" s="493"/>
      <c r="AN55" s="493"/>
      <c r="AO55" s="493"/>
      <c r="AP55" s="500"/>
    </row>
    <row r="56" spans="1:42" ht="13.5" customHeight="1">
      <c r="A56" s="492"/>
      <c r="B56" s="493"/>
      <c r="C56" s="493"/>
      <c r="D56" s="493"/>
      <c r="E56" s="493"/>
      <c r="F56" s="493"/>
      <c r="G56" s="493"/>
      <c r="H56" s="494"/>
      <c r="I56" s="501" t="s">
        <v>62</v>
      </c>
      <c r="J56" s="502"/>
      <c r="K56" s="503"/>
      <c r="L56" s="522"/>
      <c r="M56" s="523"/>
      <c r="N56" s="523"/>
      <c r="O56" s="523"/>
      <c r="P56" s="524"/>
      <c r="Q56" s="444"/>
      <c r="R56" s="532"/>
      <c r="S56" s="495"/>
      <c r="T56" s="496"/>
      <c r="U56" s="130" t="s">
        <v>61</v>
      </c>
      <c r="V56" s="497"/>
      <c r="W56" s="498"/>
      <c r="X56" s="532"/>
      <c r="Y56" s="387"/>
      <c r="Z56" s="539"/>
      <c r="AA56" s="523"/>
      <c r="AB56" s="523"/>
      <c r="AC56" s="523"/>
      <c r="AD56" s="540"/>
      <c r="AE56" s="501" t="s">
        <v>62</v>
      </c>
      <c r="AF56" s="502"/>
      <c r="AG56" s="504"/>
      <c r="AH56" s="557"/>
      <c r="AI56" s="558"/>
      <c r="AJ56" s="558"/>
      <c r="AK56" s="558"/>
      <c r="AL56" s="558"/>
      <c r="AM56" s="558"/>
      <c r="AN56" s="558"/>
      <c r="AO56" s="558"/>
      <c r="AP56" s="559"/>
    </row>
    <row r="57" spans="1:42" ht="13.5" customHeight="1" thickBot="1">
      <c r="A57" s="543"/>
      <c r="B57" s="544"/>
      <c r="C57" s="544"/>
      <c r="D57" s="544"/>
      <c r="E57" s="544"/>
      <c r="F57" s="544"/>
      <c r="G57" s="544"/>
      <c r="H57" s="545"/>
      <c r="I57" s="546" t="s">
        <v>63</v>
      </c>
      <c r="J57" s="547"/>
      <c r="K57" s="548"/>
      <c r="L57" s="525"/>
      <c r="M57" s="526"/>
      <c r="N57" s="526"/>
      <c r="O57" s="526"/>
      <c r="P57" s="527"/>
      <c r="Q57" s="445"/>
      <c r="R57" s="533"/>
      <c r="S57" s="131"/>
      <c r="T57" s="131"/>
      <c r="U57" s="131"/>
      <c r="V57" s="131"/>
      <c r="W57" s="131"/>
      <c r="X57" s="533"/>
      <c r="Y57" s="388"/>
      <c r="Z57" s="541"/>
      <c r="AA57" s="526"/>
      <c r="AB57" s="526"/>
      <c r="AC57" s="526"/>
      <c r="AD57" s="542"/>
      <c r="AE57" s="546" t="s">
        <v>63</v>
      </c>
      <c r="AF57" s="547"/>
      <c r="AG57" s="549"/>
      <c r="AH57" s="550"/>
      <c r="AI57" s="544"/>
      <c r="AJ57" s="544"/>
      <c r="AK57" s="544"/>
      <c r="AL57" s="544"/>
      <c r="AM57" s="544"/>
      <c r="AN57" s="544"/>
      <c r="AO57" s="544"/>
      <c r="AP57" s="551"/>
    </row>
    <row r="58" spans="1:42" ht="13.5" customHeight="1" thickBot="1">
      <c r="A58" s="507" t="s">
        <v>66</v>
      </c>
      <c r="B58" s="508"/>
      <c r="C58" s="508"/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8"/>
      <c r="P58" s="508"/>
      <c r="Q58" s="487"/>
      <c r="R58" s="487"/>
      <c r="S58" s="487"/>
      <c r="T58" s="487"/>
      <c r="U58" s="487"/>
      <c r="V58" s="487"/>
      <c r="W58" s="487"/>
      <c r="X58" s="487"/>
      <c r="Y58" s="487"/>
      <c r="Z58" s="508"/>
      <c r="AA58" s="508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9"/>
    </row>
    <row r="59" spans="1:42" ht="13.5" customHeight="1">
      <c r="A59" s="510"/>
      <c r="B59" s="511"/>
      <c r="C59" s="511"/>
      <c r="D59" s="511"/>
      <c r="E59" s="511"/>
      <c r="F59" s="511"/>
      <c r="G59" s="511"/>
      <c r="H59" s="512"/>
      <c r="I59" s="513" t="s">
        <v>56</v>
      </c>
      <c r="J59" s="514"/>
      <c r="K59" s="515"/>
      <c r="L59" s="519"/>
      <c r="M59" s="520"/>
      <c r="N59" s="520"/>
      <c r="O59" s="520"/>
      <c r="P59" s="521"/>
      <c r="Q59" s="443"/>
      <c r="R59" s="531" t="s">
        <v>58</v>
      </c>
      <c r="S59" s="129"/>
      <c r="T59" s="129"/>
      <c r="U59" s="129"/>
      <c r="V59" s="129"/>
      <c r="W59" s="129"/>
      <c r="X59" s="531" t="s">
        <v>59</v>
      </c>
      <c r="Y59" s="386"/>
      <c r="Z59" s="537"/>
      <c r="AA59" s="520"/>
      <c r="AB59" s="520"/>
      <c r="AC59" s="520"/>
      <c r="AD59" s="538"/>
      <c r="AE59" s="513" t="s">
        <v>56</v>
      </c>
      <c r="AF59" s="514"/>
      <c r="AG59" s="514"/>
      <c r="AH59" s="489"/>
      <c r="AI59" s="490"/>
      <c r="AJ59" s="490"/>
      <c r="AK59" s="490"/>
      <c r="AL59" s="490"/>
      <c r="AM59" s="490"/>
      <c r="AN59" s="490"/>
      <c r="AO59" s="490"/>
      <c r="AP59" s="491"/>
    </row>
    <row r="60" spans="1:42" ht="13.5" customHeight="1">
      <c r="A60" s="492"/>
      <c r="B60" s="493"/>
      <c r="C60" s="493"/>
      <c r="D60" s="493"/>
      <c r="E60" s="493"/>
      <c r="F60" s="493"/>
      <c r="G60" s="493"/>
      <c r="H60" s="494"/>
      <c r="I60" s="516"/>
      <c r="J60" s="517"/>
      <c r="K60" s="518"/>
      <c r="L60" s="522"/>
      <c r="M60" s="523"/>
      <c r="N60" s="523"/>
      <c r="O60" s="523"/>
      <c r="P60" s="524"/>
      <c r="Q60" s="444"/>
      <c r="R60" s="532"/>
      <c r="S60" s="495"/>
      <c r="T60" s="496"/>
      <c r="U60" s="130" t="s">
        <v>61</v>
      </c>
      <c r="V60" s="497"/>
      <c r="W60" s="498"/>
      <c r="X60" s="532"/>
      <c r="Y60" s="387"/>
      <c r="Z60" s="539"/>
      <c r="AA60" s="523"/>
      <c r="AB60" s="523"/>
      <c r="AC60" s="523"/>
      <c r="AD60" s="540"/>
      <c r="AE60" s="516"/>
      <c r="AF60" s="517"/>
      <c r="AG60" s="517"/>
      <c r="AH60" s="499"/>
      <c r="AI60" s="493"/>
      <c r="AJ60" s="493"/>
      <c r="AK60" s="493"/>
      <c r="AL60" s="493"/>
      <c r="AM60" s="493"/>
      <c r="AN60" s="493"/>
      <c r="AO60" s="493"/>
      <c r="AP60" s="500"/>
    </row>
    <row r="61" spans="1:42" ht="13.5" customHeight="1">
      <c r="A61" s="492"/>
      <c r="B61" s="493"/>
      <c r="C61" s="493"/>
      <c r="D61" s="493"/>
      <c r="E61" s="493"/>
      <c r="F61" s="493"/>
      <c r="G61" s="493"/>
      <c r="H61" s="494"/>
      <c r="I61" s="501" t="s">
        <v>62</v>
      </c>
      <c r="J61" s="502"/>
      <c r="K61" s="503"/>
      <c r="L61" s="522"/>
      <c r="M61" s="523"/>
      <c r="N61" s="523"/>
      <c r="O61" s="523"/>
      <c r="P61" s="524"/>
      <c r="Q61" s="444"/>
      <c r="R61" s="532"/>
      <c r="S61" s="495"/>
      <c r="T61" s="496"/>
      <c r="U61" s="130" t="s">
        <v>61</v>
      </c>
      <c r="V61" s="497"/>
      <c r="W61" s="498"/>
      <c r="X61" s="532"/>
      <c r="Y61" s="387"/>
      <c r="Z61" s="539"/>
      <c r="AA61" s="523"/>
      <c r="AB61" s="523"/>
      <c r="AC61" s="523"/>
      <c r="AD61" s="540"/>
      <c r="AE61" s="501" t="s">
        <v>62</v>
      </c>
      <c r="AF61" s="502"/>
      <c r="AG61" s="504"/>
      <c r="AH61" s="506"/>
      <c r="AI61" s="493"/>
      <c r="AJ61" s="493"/>
      <c r="AK61" s="493"/>
      <c r="AL61" s="493"/>
      <c r="AM61" s="493"/>
      <c r="AN61" s="493"/>
      <c r="AO61" s="493"/>
      <c r="AP61" s="500"/>
    </row>
    <row r="62" spans="1:42" ht="13.5" customHeight="1" thickBot="1">
      <c r="A62" s="543"/>
      <c r="B62" s="544"/>
      <c r="C62" s="544"/>
      <c r="D62" s="544"/>
      <c r="E62" s="544"/>
      <c r="F62" s="544"/>
      <c r="G62" s="544"/>
      <c r="H62" s="545"/>
      <c r="I62" s="546" t="s">
        <v>63</v>
      </c>
      <c r="J62" s="547"/>
      <c r="K62" s="548"/>
      <c r="L62" s="525"/>
      <c r="M62" s="526"/>
      <c r="N62" s="526"/>
      <c r="O62" s="526"/>
      <c r="P62" s="527"/>
      <c r="Q62" s="445"/>
      <c r="R62" s="533"/>
      <c r="S62" s="131"/>
      <c r="T62" s="131"/>
      <c r="U62" s="131"/>
      <c r="V62" s="131"/>
      <c r="W62" s="131"/>
      <c r="X62" s="533"/>
      <c r="Y62" s="388"/>
      <c r="Z62" s="541"/>
      <c r="AA62" s="526"/>
      <c r="AB62" s="526"/>
      <c r="AC62" s="526"/>
      <c r="AD62" s="542"/>
      <c r="AE62" s="546" t="s">
        <v>63</v>
      </c>
      <c r="AF62" s="547"/>
      <c r="AG62" s="549"/>
      <c r="AH62" s="550"/>
      <c r="AI62" s="544"/>
      <c r="AJ62" s="544"/>
      <c r="AK62" s="544"/>
      <c r="AL62" s="544"/>
      <c r="AM62" s="544"/>
      <c r="AN62" s="544"/>
      <c r="AO62" s="544"/>
      <c r="AP62" s="551"/>
    </row>
    <row r="63" spans="1:42" ht="13.5" customHeight="1">
      <c r="A63" s="485"/>
      <c r="B63" s="486"/>
      <c r="C63" s="486"/>
      <c r="D63" s="486"/>
      <c r="E63" s="486"/>
      <c r="F63" s="486"/>
      <c r="G63" s="486"/>
      <c r="H63" s="486"/>
      <c r="I63" s="486"/>
      <c r="J63" s="486"/>
      <c r="K63" s="486"/>
      <c r="L63" s="486"/>
      <c r="M63" s="486"/>
      <c r="N63" s="486"/>
      <c r="O63" s="486"/>
      <c r="P63" s="486"/>
      <c r="Q63" s="487"/>
      <c r="R63" s="487"/>
      <c r="S63" s="487"/>
      <c r="T63" s="487"/>
      <c r="U63" s="487"/>
      <c r="V63" s="487"/>
      <c r="W63" s="487"/>
      <c r="X63" s="487"/>
      <c r="Y63" s="487"/>
      <c r="Z63" s="486"/>
      <c r="AA63" s="486"/>
      <c r="AB63" s="486"/>
      <c r="AC63" s="486"/>
      <c r="AD63" s="486"/>
      <c r="AE63" s="486"/>
      <c r="AF63" s="486"/>
      <c r="AG63" s="486"/>
      <c r="AH63" s="486"/>
      <c r="AI63" s="486"/>
      <c r="AJ63" s="486"/>
      <c r="AK63" s="486"/>
      <c r="AL63" s="486"/>
      <c r="AM63" s="486"/>
      <c r="AN63" s="486"/>
      <c r="AO63" s="486"/>
      <c r="AP63" s="488"/>
    </row>
    <row r="64" spans="1:42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</row>
    <row r="65" spans="1:42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</row>
    <row r="66" spans="1:42" ht="13.5" customHeight="1">
      <c r="A66" s="44" t="s">
        <v>47</v>
      </c>
      <c r="B66" s="15"/>
      <c r="C66" s="42" t="s">
        <v>48</v>
      </c>
      <c r="D66" s="38"/>
      <c r="E66" s="43"/>
      <c r="F66" s="43"/>
      <c r="G66" s="450" t="s">
        <v>49</v>
      </c>
      <c r="H66" s="450"/>
      <c r="I66" s="128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6" t="s">
        <v>51</v>
      </c>
      <c r="V66" s="38"/>
      <c r="W66" s="43"/>
      <c r="X66" s="43"/>
      <c r="Y66" s="43"/>
      <c r="Z66" s="43"/>
      <c r="AA66" s="43"/>
      <c r="AB66" s="451" t="s">
        <v>52</v>
      </c>
      <c r="AC66" s="451"/>
      <c r="AD66" s="452"/>
      <c r="AE66" s="452"/>
      <c r="AF66" s="452"/>
      <c r="AG66" s="452"/>
      <c r="AH66" s="452"/>
      <c r="AI66" s="452"/>
      <c r="AJ66" s="452"/>
      <c r="AK66" s="452"/>
      <c r="AL66" s="43"/>
      <c r="AM66" s="43"/>
      <c r="AN66" s="43"/>
      <c r="AO66" s="43"/>
      <c r="AP66" s="43"/>
    </row>
    <row r="67" spans="1:42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</row>
    <row r="68" spans="1:42" ht="13.5" customHeight="1" thickBot="1">
      <c r="A68" s="47" t="s">
        <v>8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</row>
    <row r="69" spans="1:42" ht="13.5" customHeight="1" thickBot="1">
      <c r="A69" s="453" t="s">
        <v>64</v>
      </c>
      <c r="B69" s="454"/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N69" s="454"/>
      <c r="O69" s="454"/>
      <c r="P69" s="454"/>
      <c r="Q69" s="454"/>
      <c r="R69" s="454"/>
      <c r="S69" s="454"/>
      <c r="T69" s="454"/>
      <c r="U69" s="454"/>
      <c r="V69" s="454"/>
      <c r="W69" s="454"/>
      <c r="X69" s="454"/>
      <c r="Y69" s="454"/>
      <c r="Z69" s="454"/>
      <c r="AA69" s="454"/>
      <c r="AB69" s="454"/>
      <c r="AC69" s="454"/>
      <c r="AD69" s="454"/>
      <c r="AE69" s="454"/>
      <c r="AF69" s="454"/>
      <c r="AG69" s="454"/>
      <c r="AH69" s="454"/>
      <c r="AI69" s="454"/>
      <c r="AJ69" s="454"/>
      <c r="AK69" s="454"/>
      <c r="AL69" s="454"/>
      <c r="AM69" s="454"/>
      <c r="AN69" s="454"/>
      <c r="AO69" s="454"/>
      <c r="AP69" s="455"/>
    </row>
    <row r="70" spans="1:42" ht="13.5" customHeight="1">
      <c r="A70" s="456"/>
      <c r="B70" s="457"/>
      <c r="C70" s="457"/>
      <c r="D70" s="457"/>
      <c r="E70" s="457"/>
      <c r="F70" s="457"/>
      <c r="G70" s="457"/>
      <c r="H70" s="458"/>
      <c r="I70" s="459" t="s">
        <v>56</v>
      </c>
      <c r="J70" s="446"/>
      <c r="K70" s="460"/>
      <c r="L70" s="464" t="s">
        <v>57</v>
      </c>
      <c r="M70" s="465"/>
      <c r="N70" s="465"/>
      <c r="O70" s="465"/>
      <c r="P70" s="466"/>
      <c r="Q70" s="467">
        <f>S71+S72</f>
        <v>0</v>
      </c>
      <c r="R70" s="446" t="s">
        <v>58</v>
      </c>
      <c r="S70" s="49"/>
      <c r="T70" s="49"/>
      <c r="U70" s="49"/>
      <c r="V70" s="49"/>
      <c r="W70" s="49"/>
      <c r="X70" s="446" t="s">
        <v>59</v>
      </c>
      <c r="Y70" s="473">
        <f>V71+V72</f>
        <v>0</v>
      </c>
      <c r="Z70" s="464" t="s">
        <v>57</v>
      </c>
      <c r="AA70" s="465"/>
      <c r="AB70" s="465"/>
      <c r="AC70" s="465"/>
      <c r="AD70" s="466"/>
      <c r="AE70" s="476" t="s">
        <v>56</v>
      </c>
      <c r="AF70" s="477"/>
      <c r="AG70" s="478"/>
      <c r="AH70" s="479"/>
      <c r="AI70" s="480"/>
      <c r="AJ70" s="480"/>
      <c r="AK70" s="480"/>
      <c r="AL70" s="480"/>
      <c r="AM70" s="480"/>
      <c r="AN70" s="480"/>
      <c r="AO70" s="480"/>
      <c r="AP70" s="481"/>
    </row>
    <row r="71" spans="1:42" ht="13.5" customHeight="1">
      <c r="A71" s="482"/>
      <c r="B71" s="483"/>
      <c r="C71" s="483"/>
      <c r="D71" s="483"/>
      <c r="E71" s="483"/>
      <c r="F71" s="483"/>
      <c r="G71" s="483"/>
      <c r="H71" s="484"/>
      <c r="I71" s="461"/>
      <c r="J71" s="462"/>
      <c r="K71" s="463"/>
      <c r="L71" s="439"/>
      <c r="M71" s="393"/>
      <c r="N71" s="393"/>
      <c r="O71" s="393"/>
      <c r="P71" s="394"/>
      <c r="Q71" s="468"/>
      <c r="R71" s="447"/>
      <c r="S71" s="410"/>
      <c r="T71" s="411"/>
      <c r="U71" s="46" t="s">
        <v>61</v>
      </c>
      <c r="V71" s="412"/>
      <c r="W71" s="413"/>
      <c r="X71" s="447"/>
      <c r="Y71" s="474"/>
      <c r="Z71" s="439"/>
      <c r="AA71" s="393"/>
      <c r="AB71" s="393"/>
      <c r="AC71" s="393"/>
      <c r="AD71" s="394"/>
      <c r="AE71" s="414" t="s">
        <v>60</v>
      </c>
      <c r="AF71" s="408"/>
      <c r="AG71" s="415"/>
      <c r="AH71" s="416"/>
      <c r="AI71" s="405"/>
      <c r="AJ71" s="405"/>
      <c r="AK71" s="405"/>
      <c r="AL71" s="405"/>
      <c r="AM71" s="405"/>
      <c r="AN71" s="405"/>
      <c r="AO71" s="405"/>
      <c r="AP71" s="417"/>
    </row>
    <row r="72" spans="1:42" ht="13.5" customHeight="1">
      <c r="A72" s="404"/>
      <c r="B72" s="405"/>
      <c r="C72" s="405"/>
      <c r="D72" s="405"/>
      <c r="E72" s="405"/>
      <c r="F72" s="405"/>
      <c r="G72" s="405"/>
      <c r="H72" s="406"/>
      <c r="I72" s="407" t="s">
        <v>62</v>
      </c>
      <c r="J72" s="408"/>
      <c r="K72" s="409"/>
      <c r="L72" s="439"/>
      <c r="M72" s="393"/>
      <c r="N72" s="393"/>
      <c r="O72" s="393"/>
      <c r="P72" s="394"/>
      <c r="Q72" s="468"/>
      <c r="R72" s="447"/>
      <c r="S72" s="410"/>
      <c r="T72" s="411"/>
      <c r="U72" s="46" t="s">
        <v>61</v>
      </c>
      <c r="V72" s="412"/>
      <c r="W72" s="413"/>
      <c r="X72" s="447"/>
      <c r="Y72" s="474"/>
      <c r="Z72" s="439"/>
      <c r="AA72" s="393"/>
      <c r="AB72" s="393"/>
      <c r="AC72" s="393"/>
      <c r="AD72" s="394"/>
      <c r="AE72" s="414" t="s">
        <v>62</v>
      </c>
      <c r="AF72" s="408"/>
      <c r="AG72" s="415"/>
      <c r="AH72" s="470"/>
      <c r="AI72" s="471"/>
      <c r="AJ72" s="471"/>
      <c r="AK72" s="471"/>
      <c r="AL72" s="471"/>
      <c r="AM72" s="471"/>
      <c r="AN72" s="471"/>
      <c r="AO72" s="471"/>
      <c r="AP72" s="472"/>
    </row>
    <row r="73" spans="1:42" ht="13.5" customHeight="1" thickBot="1">
      <c r="A73" s="418"/>
      <c r="B73" s="419"/>
      <c r="C73" s="419"/>
      <c r="D73" s="419"/>
      <c r="E73" s="419"/>
      <c r="F73" s="419"/>
      <c r="G73" s="419"/>
      <c r="H73" s="420"/>
      <c r="I73" s="421" t="s">
        <v>63</v>
      </c>
      <c r="J73" s="422"/>
      <c r="K73" s="423"/>
      <c r="L73" s="441"/>
      <c r="M73" s="396"/>
      <c r="N73" s="396"/>
      <c r="O73" s="396"/>
      <c r="P73" s="397"/>
      <c r="Q73" s="469"/>
      <c r="R73" s="448"/>
      <c r="S73" s="48"/>
      <c r="T73" s="48"/>
      <c r="U73" s="48"/>
      <c r="V73" s="48"/>
      <c r="W73" s="48"/>
      <c r="X73" s="448"/>
      <c r="Y73" s="475"/>
      <c r="Z73" s="441"/>
      <c r="AA73" s="396"/>
      <c r="AB73" s="396"/>
      <c r="AC73" s="396"/>
      <c r="AD73" s="397"/>
      <c r="AE73" s="424" t="s">
        <v>63</v>
      </c>
      <c r="AF73" s="422"/>
      <c r="AG73" s="425"/>
      <c r="AH73" s="426"/>
      <c r="AI73" s="419"/>
      <c r="AJ73" s="419"/>
      <c r="AK73" s="419"/>
      <c r="AL73" s="419"/>
      <c r="AM73" s="419"/>
      <c r="AN73" s="419"/>
      <c r="AO73" s="419"/>
      <c r="AP73" s="427"/>
    </row>
    <row r="74" spans="1:42" ht="13.5" customHeight="1" thickBot="1">
      <c r="A74" s="428" t="s">
        <v>66</v>
      </c>
      <c r="B74" s="429"/>
      <c r="C74" s="429"/>
      <c r="D74" s="429"/>
      <c r="E74" s="429"/>
      <c r="F74" s="429"/>
      <c r="G74" s="429"/>
      <c r="H74" s="429"/>
      <c r="I74" s="429"/>
      <c r="J74" s="429"/>
      <c r="K74" s="429"/>
      <c r="L74" s="429"/>
      <c r="M74" s="429"/>
      <c r="N74" s="429"/>
      <c r="O74" s="429"/>
      <c r="P74" s="429"/>
      <c r="Q74" s="430"/>
      <c r="R74" s="430"/>
      <c r="S74" s="430"/>
      <c r="T74" s="430"/>
      <c r="U74" s="430"/>
      <c r="V74" s="430"/>
      <c r="W74" s="430"/>
      <c r="X74" s="430"/>
      <c r="Y74" s="430"/>
      <c r="Z74" s="429"/>
      <c r="AA74" s="429"/>
      <c r="AB74" s="429"/>
      <c r="AC74" s="429"/>
      <c r="AD74" s="429"/>
      <c r="AE74" s="429"/>
      <c r="AF74" s="429"/>
      <c r="AG74" s="429"/>
      <c r="AH74" s="429"/>
      <c r="AI74" s="429"/>
      <c r="AJ74" s="429"/>
      <c r="AK74" s="429"/>
      <c r="AL74" s="429"/>
      <c r="AM74" s="429"/>
      <c r="AN74" s="429"/>
      <c r="AO74" s="429"/>
      <c r="AP74" s="431"/>
    </row>
    <row r="75" spans="1:42" ht="13.5" customHeight="1">
      <c r="A75" s="432"/>
      <c r="B75" s="433"/>
      <c r="C75" s="433"/>
      <c r="D75" s="433"/>
      <c r="E75" s="433"/>
      <c r="F75" s="433"/>
      <c r="G75" s="433"/>
      <c r="H75" s="434"/>
      <c r="I75" s="435" t="s">
        <v>56</v>
      </c>
      <c r="J75" s="399"/>
      <c r="K75" s="436"/>
      <c r="L75" s="437" t="s">
        <v>57</v>
      </c>
      <c r="M75" s="390"/>
      <c r="N75" s="390"/>
      <c r="O75" s="390"/>
      <c r="P75" s="438"/>
      <c r="Q75" s="443">
        <f>S76+S77</f>
        <v>0</v>
      </c>
      <c r="R75" s="446" t="s">
        <v>58</v>
      </c>
      <c r="S75" s="49"/>
      <c r="T75" s="49"/>
      <c r="U75" s="49"/>
      <c r="V75" s="49"/>
      <c r="W75" s="49"/>
      <c r="X75" s="446" t="s">
        <v>59</v>
      </c>
      <c r="Y75" s="386">
        <f>V76+V77</f>
        <v>0</v>
      </c>
      <c r="Z75" s="389" t="s">
        <v>57</v>
      </c>
      <c r="AA75" s="390"/>
      <c r="AB75" s="390"/>
      <c r="AC75" s="390"/>
      <c r="AD75" s="391"/>
      <c r="AE75" s="398" t="s">
        <v>56</v>
      </c>
      <c r="AF75" s="399"/>
      <c r="AG75" s="400"/>
      <c r="AH75" s="401"/>
      <c r="AI75" s="402"/>
      <c r="AJ75" s="402"/>
      <c r="AK75" s="402"/>
      <c r="AL75" s="402"/>
      <c r="AM75" s="402"/>
      <c r="AN75" s="402"/>
      <c r="AO75" s="402"/>
      <c r="AP75" s="403"/>
    </row>
    <row r="76" spans="1:42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60</v>
      </c>
      <c r="J76" s="408"/>
      <c r="K76" s="409"/>
      <c r="L76" s="439"/>
      <c r="M76" s="393"/>
      <c r="N76" s="393"/>
      <c r="O76" s="393"/>
      <c r="P76" s="440"/>
      <c r="Q76" s="444"/>
      <c r="R76" s="447"/>
      <c r="S76" s="410"/>
      <c r="T76" s="411"/>
      <c r="U76" s="46" t="s">
        <v>61</v>
      </c>
      <c r="V76" s="412"/>
      <c r="W76" s="413"/>
      <c r="X76" s="447"/>
      <c r="Y76" s="387"/>
      <c r="Z76" s="392"/>
      <c r="AA76" s="393"/>
      <c r="AB76" s="393"/>
      <c r="AC76" s="393"/>
      <c r="AD76" s="394"/>
      <c r="AE76" s="414" t="s">
        <v>60</v>
      </c>
      <c r="AF76" s="408"/>
      <c r="AG76" s="415"/>
      <c r="AH76" s="449"/>
      <c r="AI76" s="405"/>
      <c r="AJ76" s="405"/>
      <c r="AK76" s="405"/>
      <c r="AL76" s="405"/>
      <c r="AM76" s="405"/>
      <c r="AN76" s="405"/>
      <c r="AO76" s="405"/>
      <c r="AP76" s="417"/>
    </row>
    <row r="77" spans="1:42" ht="13.5" customHeight="1">
      <c r="A77" s="404"/>
      <c r="B77" s="405"/>
      <c r="C77" s="405"/>
      <c r="D77" s="405"/>
      <c r="E77" s="405"/>
      <c r="F77" s="405"/>
      <c r="G77" s="405"/>
      <c r="H77" s="406"/>
      <c r="I77" s="407" t="s">
        <v>62</v>
      </c>
      <c r="J77" s="408"/>
      <c r="K77" s="409"/>
      <c r="L77" s="439"/>
      <c r="M77" s="393"/>
      <c r="N77" s="393"/>
      <c r="O77" s="393"/>
      <c r="P77" s="440"/>
      <c r="Q77" s="444"/>
      <c r="R77" s="447"/>
      <c r="S77" s="410"/>
      <c r="T77" s="411"/>
      <c r="U77" s="46" t="s">
        <v>61</v>
      </c>
      <c r="V77" s="412"/>
      <c r="W77" s="413"/>
      <c r="X77" s="447"/>
      <c r="Y77" s="387"/>
      <c r="Z77" s="392"/>
      <c r="AA77" s="393"/>
      <c r="AB77" s="393"/>
      <c r="AC77" s="393"/>
      <c r="AD77" s="394"/>
      <c r="AE77" s="414" t="s">
        <v>62</v>
      </c>
      <c r="AF77" s="408"/>
      <c r="AG77" s="415"/>
      <c r="AH77" s="416"/>
      <c r="AI77" s="405"/>
      <c r="AJ77" s="405"/>
      <c r="AK77" s="405"/>
      <c r="AL77" s="405"/>
      <c r="AM77" s="405"/>
      <c r="AN77" s="405"/>
      <c r="AO77" s="405"/>
      <c r="AP77" s="417"/>
    </row>
    <row r="78" spans="1:42" ht="13.5" customHeight="1" thickBot="1">
      <c r="A78" s="418"/>
      <c r="B78" s="419"/>
      <c r="C78" s="419"/>
      <c r="D78" s="419"/>
      <c r="E78" s="419"/>
      <c r="F78" s="419"/>
      <c r="G78" s="419"/>
      <c r="H78" s="420"/>
      <c r="I78" s="421" t="s">
        <v>63</v>
      </c>
      <c r="J78" s="422"/>
      <c r="K78" s="423"/>
      <c r="L78" s="441"/>
      <c r="M78" s="396"/>
      <c r="N78" s="396"/>
      <c r="O78" s="396"/>
      <c r="P78" s="442"/>
      <c r="Q78" s="445"/>
      <c r="R78" s="448"/>
      <c r="S78" s="48"/>
      <c r="T78" s="48"/>
      <c r="U78" s="48"/>
      <c r="V78" s="48"/>
      <c r="W78" s="48"/>
      <c r="X78" s="448"/>
      <c r="Y78" s="388"/>
      <c r="Z78" s="395"/>
      <c r="AA78" s="396"/>
      <c r="AB78" s="396"/>
      <c r="AC78" s="396"/>
      <c r="AD78" s="397"/>
      <c r="AE78" s="424" t="s">
        <v>63</v>
      </c>
      <c r="AF78" s="422"/>
      <c r="AG78" s="425"/>
      <c r="AH78" s="426"/>
      <c r="AI78" s="419"/>
      <c r="AJ78" s="419"/>
      <c r="AK78" s="419"/>
      <c r="AL78" s="419"/>
      <c r="AM78" s="419"/>
      <c r="AN78" s="419"/>
      <c r="AO78" s="419"/>
      <c r="AP78" s="427"/>
    </row>
  </sheetData>
  <mergeCells count="296">
    <mergeCell ref="G5:H5"/>
    <mergeCell ref="AB5:AC5"/>
    <mergeCell ref="AD5:AI5"/>
    <mergeCell ref="AJ5:AK5"/>
    <mergeCell ref="A8:AP8"/>
    <mergeCell ref="A9:H9"/>
    <mergeCell ref="I9:K10"/>
    <mergeCell ref="L9:P12"/>
    <mergeCell ref="Q9:Q12"/>
    <mergeCell ref="R9:R12"/>
    <mergeCell ref="I11:K11"/>
    <mergeCell ref="S11:T11"/>
    <mergeCell ref="V11:W11"/>
    <mergeCell ref="AE11:AG11"/>
    <mergeCell ref="AH11:AP11"/>
    <mergeCell ref="A12:H12"/>
    <mergeCell ref="I12:K12"/>
    <mergeCell ref="AE12:AG12"/>
    <mergeCell ref="AH12:AP12"/>
    <mergeCell ref="X9:X12"/>
    <mergeCell ref="Y9:Y12"/>
    <mergeCell ref="Z9:AD12"/>
    <mergeCell ref="AE9:AG10"/>
    <mergeCell ref="AH9:AP9"/>
    <mergeCell ref="A10:H10"/>
    <mergeCell ref="S10:T10"/>
    <mergeCell ref="V10:W10"/>
    <mergeCell ref="AH10:AP10"/>
    <mergeCell ref="A11:H11"/>
    <mergeCell ref="A13:AP13"/>
    <mergeCell ref="A14:H14"/>
    <mergeCell ref="I14:K15"/>
    <mergeCell ref="L14:P17"/>
    <mergeCell ref="Q14:Q17"/>
    <mergeCell ref="R14:R17"/>
    <mergeCell ref="X14:X17"/>
    <mergeCell ref="Y14:Y17"/>
    <mergeCell ref="Z14:AD17"/>
    <mergeCell ref="AE14:AG15"/>
    <mergeCell ref="AH16:AP16"/>
    <mergeCell ref="A17:H17"/>
    <mergeCell ref="I17:K17"/>
    <mergeCell ref="AE17:AG17"/>
    <mergeCell ref="AH17:AP17"/>
    <mergeCell ref="A18:AP18"/>
    <mergeCell ref="AH14:AP14"/>
    <mergeCell ref="A15:H15"/>
    <mergeCell ref="S15:T15"/>
    <mergeCell ref="V15:W15"/>
    <mergeCell ref="AH15:AP15"/>
    <mergeCell ref="A16:H16"/>
    <mergeCell ref="I16:K16"/>
    <mergeCell ref="S16:T16"/>
    <mergeCell ref="V16:W16"/>
    <mergeCell ref="AE16:AG16"/>
    <mergeCell ref="AE21:AG21"/>
    <mergeCell ref="AH21:AP21"/>
    <mergeCell ref="A22:H22"/>
    <mergeCell ref="I22:K22"/>
    <mergeCell ref="AE22:AG22"/>
    <mergeCell ref="AH22:AP22"/>
    <mergeCell ref="Y19:Y22"/>
    <mergeCell ref="Z19:AD22"/>
    <mergeCell ref="AE19:AG20"/>
    <mergeCell ref="AH19:AP19"/>
    <mergeCell ref="A20:H20"/>
    <mergeCell ref="S20:T20"/>
    <mergeCell ref="V20:W20"/>
    <mergeCell ref="AH20:AP20"/>
    <mergeCell ref="A21:H21"/>
    <mergeCell ref="I21:K21"/>
    <mergeCell ref="A19:H19"/>
    <mergeCell ref="I19:K20"/>
    <mergeCell ref="L19:P22"/>
    <mergeCell ref="Q19:Q22"/>
    <mergeCell ref="R19:R22"/>
    <mergeCell ref="X19:X22"/>
    <mergeCell ref="S21:T21"/>
    <mergeCell ref="V21:W21"/>
    <mergeCell ref="A23:AP23"/>
    <mergeCell ref="A24:H24"/>
    <mergeCell ref="I24:K25"/>
    <mergeCell ref="L24:P27"/>
    <mergeCell ref="Q24:Q27"/>
    <mergeCell ref="R24:R27"/>
    <mergeCell ref="X24:X27"/>
    <mergeCell ref="Y24:Y27"/>
    <mergeCell ref="Z24:AD27"/>
    <mergeCell ref="AE24:AG25"/>
    <mergeCell ref="AH26:AP26"/>
    <mergeCell ref="A27:H27"/>
    <mergeCell ref="I27:K27"/>
    <mergeCell ref="S27:W27"/>
    <mergeCell ref="AE27:AG27"/>
    <mergeCell ref="AH27:AP27"/>
    <mergeCell ref="AH24:AP24"/>
    <mergeCell ref="A25:H25"/>
    <mergeCell ref="S25:T25"/>
    <mergeCell ref="V25:W25"/>
    <mergeCell ref="AH25:AP25"/>
    <mergeCell ref="A26:H26"/>
    <mergeCell ref="I26:K26"/>
    <mergeCell ref="S26:T26"/>
    <mergeCell ref="V26:W26"/>
    <mergeCell ref="AE26:AG26"/>
    <mergeCell ref="G30:H30"/>
    <mergeCell ref="AB30:AC30"/>
    <mergeCell ref="AD30:AI30"/>
    <mergeCell ref="AJ30:AK30"/>
    <mergeCell ref="A33:AP33"/>
    <mergeCell ref="A34:H34"/>
    <mergeCell ref="I34:K35"/>
    <mergeCell ref="L34:P37"/>
    <mergeCell ref="Q34:Q37"/>
    <mergeCell ref="R34:R37"/>
    <mergeCell ref="I36:K36"/>
    <mergeCell ref="S36:T36"/>
    <mergeCell ref="V36:W36"/>
    <mergeCell ref="AE36:AG36"/>
    <mergeCell ref="AH36:AP36"/>
    <mergeCell ref="A37:H37"/>
    <mergeCell ref="I37:K37"/>
    <mergeCell ref="AE37:AG37"/>
    <mergeCell ref="AH37:AP37"/>
    <mergeCell ref="X34:X37"/>
    <mergeCell ref="Y34:Y37"/>
    <mergeCell ref="Z34:AD37"/>
    <mergeCell ref="AE34:AG35"/>
    <mergeCell ref="AH34:AP34"/>
    <mergeCell ref="A35:H35"/>
    <mergeCell ref="S35:T35"/>
    <mergeCell ref="V35:W35"/>
    <mergeCell ref="AH35:AP35"/>
    <mergeCell ref="A36:H36"/>
    <mergeCell ref="A38:AP38"/>
    <mergeCell ref="A39:H39"/>
    <mergeCell ref="I39:K40"/>
    <mergeCell ref="L39:P42"/>
    <mergeCell ref="Q39:Q42"/>
    <mergeCell ref="R39:R42"/>
    <mergeCell ref="X39:X42"/>
    <mergeCell ref="Y39:Y42"/>
    <mergeCell ref="Z39:AD42"/>
    <mergeCell ref="AE39:AG40"/>
    <mergeCell ref="AH41:AP41"/>
    <mergeCell ref="A42:H42"/>
    <mergeCell ref="I42:K42"/>
    <mergeCell ref="AE42:AG42"/>
    <mergeCell ref="AH42:AP42"/>
    <mergeCell ref="A43:AP43"/>
    <mergeCell ref="AH39:AP39"/>
    <mergeCell ref="A40:H40"/>
    <mergeCell ref="S40:T40"/>
    <mergeCell ref="V40:W40"/>
    <mergeCell ref="AH40:AP40"/>
    <mergeCell ref="A41:H41"/>
    <mergeCell ref="I41:K41"/>
    <mergeCell ref="S41:T41"/>
    <mergeCell ref="V41:W41"/>
    <mergeCell ref="AE41:AG41"/>
    <mergeCell ref="AE46:AG46"/>
    <mergeCell ref="AH46:AP46"/>
    <mergeCell ref="A47:H47"/>
    <mergeCell ref="I47:K47"/>
    <mergeCell ref="AE47:AG47"/>
    <mergeCell ref="AH47:AP47"/>
    <mergeCell ref="Y44:Y47"/>
    <mergeCell ref="Z44:AD47"/>
    <mergeCell ref="AE44:AG45"/>
    <mergeCell ref="AH44:AP44"/>
    <mergeCell ref="A45:H45"/>
    <mergeCell ref="S45:T45"/>
    <mergeCell ref="V45:W45"/>
    <mergeCell ref="AH45:AP45"/>
    <mergeCell ref="A46:H46"/>
    <mergeCell ref="I46:K46"/>
    <mergeCell ref="A44:H44"/>
    <mergeCell ref="I44:K45"/>
    <mergeCell ref="L44:P47"/>
    <mergeCell ref="Q44:Q47"/>
    <mergeCell ref="R44:R47"/>
    <mergeCell ref="X44:X47"/>
    <mergeCell ref="S46:T46"/>
    <mergeCell ref="V46:W46"/>
    <mergeCell ref="G50:H50"/>
    <mergeCell ref="AB50:AC50"/>
    <mergeCell ref="AD50:AI50"/>
    <mergeCell ref="AJ50:AK50"/>
    <mergeCell ref="A53:AP53"/>
    <mergeCell ref="A54:H54"/>
    <mergeCell ref="I54:K55"/>
    <mergeCell ref="L54:P57"/>
    <mergeCell ref="Q54:Q57"/>
    <mergeCell ref="R54:R57"/>
    <mergeCell ref="I56:K56"/>
    <mergeCell ref="S56:T56"/>
    <mergeCell ref="V56:W56"/>
    <mergeCell ref="AE56:AG56"/>
    <mergeCell ref="AH56:AP56"/>
    <mergeCell ref="A57:H57"/>
    <mergeCell ref="I57:K57"/>
    <mergeCell ref="AE57:AG57"/>
    <mergeCell ref="AH57:AP57"/>
    <mergeCell ref="X54:X57"/>
    <mergeCell ref="Y54:Y57"/>
    <mergeCell ref="Z54:AD57"/>
    <mergeCell ref="AE54:AG55"/>
    <mergeCell ref="AH54:AP54"/>
    <mergeCell ref="A55:H55"/>
    <mergeCell ref="S55:T55"/>
    <mergeCell ref="V55:W55"/>
    <mergeCell ref="AH55:AP55"/>
    <mergeCell ref="A56:H56"/>
    <mergeCell ref="A58:AP58"/>
    <mergeCell ref="A59:H59"/>
    <mergeCell ref="I59:K60"/>
    <mergeCell ref="L59:P62"/>
    <mergeCell ref="Q59:Q62"/>
    <mergeCell ref="R59:R62"/>
    <mergeCell ref="X59:X62"/>
    <mergeCell ref="Y59:Y62"/>
    <mergeCell ref="Z59:AD62"/>
    <mergeCell ref="AE59:AG60"/>
    <mergeCell ref="AH61:AP61"/>
    <mergeCell ref="A62:H62"/>
    <mergeCell ref="I62:K62"/>
    <mergeCell ref="AE62:AG62"/>
    <mergeCell ref="AH62:AP62"/>
    <mergeCell ref="A63:AP63"/>
    <mergeCell ref="AH59:AP59"/>
    <mergeCell ref="A60:H60"/>
    <mergeCell ref="S60:T60"/>
    <mergeCell ref="V60:W60"/>
    <mergeCell ref="AH60:AP60"/>
    <mergeCell ref="A61:H61"/>
    <mergeCell ref="I61:K61"/>
    <mergeCell ref="S61:T61"/>
    <mergeCell ref="V61:W61"/>
    <mergeCell ref="AE61:AG61"/>
    <mergeCell ref="G66:H66"/>
    <mergeCell ref="AB66:AC66"/>
    <mergeCell ref="AD66:AI66"/>
    <mergeCell ref="AJ66:AK66"/>
    <mergeCell ref="A69:AP69"/>
    <mergeCell ref="A70:H70"/>
    <mergeCell ref="I70:K71"/>
    <mergeCell ref="L70:P73"/>
    <mergeCell ref="Q70:Q73"/>
    <mergeCell ref="R70:R73"/>
    <mergeCell ref="A72:H72"/>
    <mergeCell ref="I72:K72"/>
    <mergeCell ref="S72:T72"/>
    <mergeCell ref="V72:W72"/>
    <mergeCell ref="AE72:AG72"/>
    <mergeCell ref="AH72:AP72"/>
    <mergeCell ref="X70:X73"/>
    <mergeCell ref="Y70:Y73"/>
    <mergeCell ref="Z70:AD73"/>
    <mergeCell ref="AE70:AG70"/>
    <mergeCell ref="AH70:AP70"/>
    <mergeCell ref="A71:H71"/>
    <mergeCell ref="S71:T71"/>
    <mergeCell ref="V71:W71"/>
    <mergeCell ref="AE71:AG71"/>
    <mergeCell ref="AH71:AP71"/>
    <mergeCell ref="A73:H73"/>
    <mergeCell ref="I73:K73"/>
    <mergeCell ref="AE73:AG73"/>
    <mergeCell ref="AH73:AP73"/>
    <mergeCell ref="A74:AP74"/>
    <mergeCell ref="A75:H75"/>
    <mergeCell ref="I75:K75"/>
    <mergeCell ref="L75:P78"/>
    <mergeCell ref="Q75:Q78"/>
    <mergeCell ref="R75:R78"/>
    <mergeCell ref="A78:H78"/>
    <mergeCell ref="I78:K78"/>
    <mergeCell ref="AE78:AG78"/>
    <mergeCell ref="AH78:AP78"/>
    <mergeCell ref="AH76:AP76"/>
    <mergeCell ref="A77:H77"/>
    <mergeCell ref="I77:K77"/>
    <mergeCell ref="S77:T77"/>
    <mergeCell ref="V77:W77"/>
    <mergeCell ref="AE77:AG77"/>
    <mergeCell ref="AH77:AP77"/>
    <mergeCell ref="X75:X78"/>
    <mergeCell ref="Y75:Y78"/>
    <mergeCell ref="Z75:AD78"/>
    <mergeCell ref="AE75:AG75"/>
    <mergeCell ref="AH75:AP75"/>
    <mergeCell ref="A76:H76"/>
    <mergeCell ref="I76:K76"/>
    <mergeCell ref="S76:T76"/>
    <mergeCell ref="V76:W76"/>
    <mergeCell ref="AE76:AG76"/>
  </mergeCells>
  <phoneticPr fontId="1"/>
  <dataValidations count="4">
    <dataValidation type="list" allowBlank="1" showInputMessage="1" showErrorMessage="1" sqref="L34:P37 L39:P42 Z44:AD47 Z34:AD37 Z39:AD42 L44:P47" xr:uid="{E55F9C57-45AB-4386-B575-69C85D4D68FC}">
      <formula1>"　　,室蘭シニア50サッカークラブ,苫小牧シニア50サッカークラブ,函館四十雀50,M.C.NEO Senior50,伊達登別四十雀SC50,桧山シニアFC50"</formula1>
    </dataValidation>
    <dataValidation type="list" allowBlank="1" showInputMessage="1" showErrorMessage="1" sqref="L54:P57 Z54:AD57 L59:P62 Z59:AD62" xr:uid="{6C3D4514-96E2-448B-B440-489C19E7148D}">
      <formula1>"　　,室蘭シニア60サッカークラブ,苫小牧シニア60サッカークラブ,函館四十雀60"</formula1>
    </dataValidation>
    <dataValidation type="list" allowBlank="1" showInputMessage="1" showErrorMessage="1" sqref="L70:P73 L75:P78 Z70:AD73 Z75:AD78" xr:uid="{5D1060D5-24CB-446B-8B66-FFAAFD3E3654}">
      <formula1>"　　,FC70室蘭,苫小牧シニア70サッカークラブ,函館四十雀70"</formula1>
    </dataValidation>
    <dataValidation type="list" allowBlank="1" showInputMessage="1" showErrorMessage="1" sqref="L9:P12 L14:P17 L19:P22 L24:P27 Z9:AD12 Z14:AD17 Z19:AD22 Z24:AD27" xr:uid="{082A3C63-29E3-42C1-83E8-E685C548DCA5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8105-AD73-4D42-A282-7DFB7CD83D03}">
  <sheetPr>
    <tabColor theme="4" tint="-0.249977111117893"/>
  </sheetPr>
  <dimension ref="A1:AP78"/>
  <sheetViews>
    <sheetView showGridLines="0" view="pageBreakPreview" topLeftCell="A9" zoomScale="154" zoomScaleNormal="154" zoomScaleSheetLayoutView="154" workbookViewId="0">
      <selection activeCell="Y59" sqref="Y59:Y62"/>
    </sheetView>
  </sheetViews>
  <sheetFormatPr defaultColWidth="11" defaultRowHeight="13.35" customHeight="1"/>
  <cols>
    <col min="1" max="16" width="2.75" style="40" customWidth="1"/>
    <col min="17" max="17" width="5.625" style="40" customWidth="1"/>
    <col min="18" max="24" width="2.75" style="40" customWidth="1"/>
    <col min="25" max="25" width="5.5" style="40" customWidth="1"/>
    <col min="26" max="42" width="2.75" style="40" customWidth="1"/>
    <col min="43" max="43" width="3" style="40" customWidth="1"/>
    <col min="44" max="16384" width="11" style="40"/>
  </cols>
  <sheetData>
    <row r="1" spans="1:42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</row>
    <row r="2" spans="1:42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</row>
    <row r="3" spans="1:42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</row>
    <row r="4" spans="1:42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ht="12.75" customHeight="1">
      <c r="A5" s="44" t="s">
        <v>47</v>
      </c>
      <c r="B5" s="314">
        <v>10</v>
      </c>
      <c r="C5" s="42" t="s">
        <v>48</v>
      </c>
      <c r="D5" s="38"/>
      <c r="E5" s="43"/>
      <c r="F5" s="43"/>
      <c r="G5" s="450" t="s">
        <v>49</v>
      </c>
      <c r="H5" s="450"/>
      <c r="I5" s="128" t="s">
        <v>354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6" t="s">
        <v>51</v>
      </c>
      <c r="V5" s="38"/>
      <c r="W5" s="43"/>
      <c r="X5" s="43"/>
      <c r="Y5" s="43"/>
      <c r="Z5" s="43"/>
      <c r="AA5" s="43"/>
      <c r="AB5" s="451" t="s">
        <v>52</v>
      </c>
      <c r="AC5" s="451"/>
      <c r="AD5" s="452">
        <v>45935</v>
      </c>
      <c r="AE5" s="452"/>
      <c r="AF5" s="452"/>
      <c r="AG5" s="452"/>
      <c r="AH5" s="452"/>
      <c r="AI5" s="452"/>
      <c r="AJ5" s="452" t="s">
        <v>53</v>
      </c>
      <c r="AK5" s="452"/>
      <c r="AL5" s="43" t="s">
        <v>54</v>
      </c>
      <c r="AM5" s="43"/>
      <c r="AN5" s="43"/>
      <c r="AO5" s="43"/>
      <c r="AP5" s="43"/>
    </row>
    <row r="6" spans="1:42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</row>
    <row r="7" spans="1:42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spans="1:42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553"/>
      <c r="AA8" s="553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4"/>
    </row>
    <row r="9" spans="1:42" ht="13.5" customHeight="1">
      <c r="A9" s="675"/>
      <c r="B9" s="676"/>
      <c r="C9" s="676"/>
      <c r="D9" s="676"/>
      <c r="E9" s="676"/>
      <c r="F9" s="676"/>
      <c r="G9" s="676"/>
      <c r="H9" s="677"/>
      <c r="I9" s="613" t="s">
        <v>56</v>
      </c>
      <c r="J9" s="614"/>
      <c r="K9" s="615"/>
      <c r="L9" s="437" t="s">
        <v>130</v>
      </c>
      <c r="M9" s="390"/>
      <c r="N9" s="390"/>
      <c r="O9" s="390"/>
      <c r="P9" s="438"/>
      <c r="Q9" s="443">
        <f>S10+S11</f>
        <v>0</v>
      </c>
      <c r="R9" s="446" t="s">
        <v>58</v>
      </c>
      <c r="S9" s="49"/>
      <c r="T9" s="49"/>
      <c r="U9" s="49"/>
      <c r="V9" s="49"/>
      <c r="W9" s="49"/>
      <c r="X9" s="446" t="s">
        <v>59</v>
      </c>
      <c r="Y9" s="678">
        <f>V10+V11</f>
        <v>0</v>
      </c>
      <c r="Z9" s="679" t="s">
        <v>132</v>
      </c>
      <c r="AA9" s="390"/>
      <c r="AB9" s="390"/>
      <c r="AC9" s="390"/>
      <c r="AD9" s="391"/>
      <c r="AE9" s="621" t="s">
        <v>56</v>
      </c>
      <c r="AF9" s="614"/>
      <c r="AG9" s="622"/>
      <c r="AH9" s="658"/>
      <c r="AI9" s="659"/>
      <c r="AJ9" s="659"/>
      <c r="AK9" s="659"/>
      <c r="AL9" s="659"/>
      <c r="AM9" s="659"/>
      <c r="AN9" s="659"/>
      <c r="AO9" s="659"/>
      <c r="AP9" s="660"/>
    </row>
    <row r="10" spans="1:42" ht="13.5" customHeight="1">
      <c r="A10" s="667"/>
      <c r="B10" s="668"/>
      <c r="C10" s="668"/>
      <c r="D10" s="668"/>
      <c r="E10" s="668"/>
      <c r="F10" s="668"/>
      <c r="G10" s="668"/>
      <c r="H10" s="669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10"/>
      <c r="T10" s="411"/>
      <c r="U10" s="46" t="s">
        <v>61</v>
      </c>
      <c r="V10" s="412"/>
      <c r="W10" s="413"/>
      <c r="X10" s="447"/>
      <c r="Y10" s="447"/>
      <c r="Z10" s="680"/>
      <c r="AA10" s="393"/>
      <c r="AB10" s="393"/>
      <c r="AC10" s="393"/>
      <c r="AD10" s="394"/>
      <c r="AE10" s="623"/>
      <c r="AF10" s="462"/>
      <c r="AG10" s="624"/>
      <c r="AH10" s="416"/>
      <c r="AI10" s="405"/>
      <c r="AJ10" s="405"/>
      <c r="AK10" s="405"/>
      <c r="AL10" s="405"/>
      <c r="AM10" s="405"/>
      <c r="AN10" s="405"/>
      <c r="AO10" s="405"/>
      <c r="AP10" s="417"/>
    </row>
    <row r="11" spans="1:42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10"/>
      <c r="T11" s="411"/>
      <c r="U11" s="46" t="s">
        <v>61</v>
      </c>
      <c r="V11" s="412"/>
      <c r="W11" s="413"/>
      <c r="X11" s="447"/>
      <c r="Y11" s="447"/>
      <c r="Z11" s="680"/>
      <c r="AA11" s="393"/>
      <c r="AB11" s="393"/>
      <c r="AC11" s="393"/>
      <c r="AD11" s="394"/>
      <c r="AE11" s="414" t="s">
        <v>62</v>
      </c>
      <c r="AF11" s="408"/>
      <c r="AG11" s="415"/>
      <c r="AH11" s="449"/>
      <c r="AI11" s="405"/>
      <c r="AJ11" s="405"/>
      <c r="AK11" s="405"/>
      <c r="AL11" s="405"/>
      <c r="AM11" s="405"/>
      <c r="AN11" s="405"/>
      <c r="AO11" s="405"/>
      <c r="AP11" s="417"/>
    </row>
    <row r="12" spans="1:42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8"/>
      <c r="T12" s="48"/>
      <c r="U12" s="48"/>
      <c r="V12" s="48"/>
      <c r="W12" s="48"/>
      <c r="X12" s="448"/>
      <c r="Y12" s="448"/>
      <c r="Z12" s="681"/>
      <c r="AA12" s="396"/>
      <c r="AB12" s="396"/>
      <c r="AC12" s="396"/>
      <c r="AD12" s="397"/>
      <c r="AE12" s="424" t="s">
        <v>63</v>
      </c>
      <c r="AF12" s="422"/>
      <c r="AG12" s="425"/>
      <c r="AH12" s="672"/>
      <c r="AI12" s="646"/>
      <c r="AJ12" s="646"/>
      <c r="AK12" s="646"/>
      <c r="AL12" s="646"/>
      <c r="AM12" s="646"/>
      <c r="AN12" s="646"/>
      <c r="AO12" s="646"/>
      <c r="AP12" s="673"/>
    </row>
    <row r="13" spans="1:42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29"/>
      <c r="AA13" s="429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31"/>
    </row>
    <row r="14" spans="1:42" ht="13.5" customHeight="1">
      <c r="A14" s="600"/>
      <c r="B14" s="601"/>
      <c r="C14" s="601"/>
      <c r="D14" s="601"/>
      <c r="E14" s="601"/>
      <c r="F14" s="601"/>
      <c r="G14" s="601"/>
      <c r="H14" s="602"/>
      <c r="I14" s="613" t="s">
        <v>56</v>
      </c>
      <c r="J14" s="614"/>
      <c r="K14" s="615"/>
      <c r="L14" s="437" t="s">
        <v>90</v>
      </c>
      <c r="M14" s="390"/>
      <c r="N14" s="390"/>
      <c r="O14" s="390"/>
      <c r="P14" s="438"/>
      <c r="Q14" s="443">
        <f>S15+S16</f>
        <v>0</v>
      </c>
      <c r="R14" s="446" t="s">
        <v>58</v>
      </c>
      <c r="S14" s="49"/>
      <c r="T14" s="49"/>
      <c r="U14" s="49"/>
      <c r="V14" s="49"/>
      <c r="W14" s="49"/>
      <c r="X14" s="446" t="s">
        <v>59</v>
      </c>
      <c r="Y14" s="386">
        <f>V15+V16</f>
        <v>0</v>
      </c>
      <c r="Z14" s="389" t="s">
        <v>137</v>
      </c>
      <c r="AA14" s="390"/>
      <c r="AB14" s="390"/>
      <c r="AC14" s="390"/>
      <c r="AD14" s="391"/>
      <c r="AE14" s="621" t="s">
        <v>56</v>
      </c>
      <c r="AF14" s="614"/>
      <c r="AG14" s="622"/>
      <c r="AH14" s="658"/>
      <c r="AI14" s="659"/>
      <c r="AJ14" s="659"/>
      <c r="AK14" s="659"/>
      <c r="AL14" s="659"/>
      <c r="AM14" s="659"/>
      <c r="AN14" s="659"/>
      <c r="AO14" s="659"/>
      <c r="AP14" s="660"/>
    </row>
    <row r="15" spans="1:42" ht="13.5" customHeight="1">
      <c r="A15" s="590"/>
      <c r="B15" s="591"/>
      <c r="C15" s="591"/>
      <c r="D15" s="591"/>
      <c r="E15" s="591"/>
      <c r="F15" s="591"/>
      <c r="G15" s="591"/>
      <c r="H15" s="592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10"/>
      <c r="T15" s="411"/>
      <c r="U15" s="46" t="s">
        <v>61</v>
      </c>
      <c r="V15" s="412"/>
      <c r="W15" s="413"/>
      <c r="X15" s="447"/>
      <c r="Y15" s="387"/>
      <c r="Z15" s="392"/>
      <c r="AA15" s="393"/>
      <c r="AB15" s="393"/>
      <c r="AC15" s="393"/>
      <c r="AD15" s="394"/>
      <c r="AE15" s="623"/>
      <c r="AF15" s="462"/>
      <c r="AG15" s="624"/>
      <c r="AH15" s="449"/>
      <c r="AI15" s="405"/>
      <c r="AJ15" s="405"/>
      <c r="AK15" s="405"/>
      <c r="AL15" s="405"/>
      <c r="AM15" s="405"/>
      <c r="AN15" s="405"/>
      <c r="AO15" s="405"/>
      <c r="AP15" s="417"/>
    </row>
    <row r="16" spans="1:42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10"/>
      <c r="T16" s="411"/>
      <c r="U16" s="46" t="s">
        <v>61</v>
      </c>
      <c r="V16" s="412"/>
      <c r="W16" s="413"/>
      <c r="X16" s="447"/>
      <c r="Y16" s="387"/>
      <c r="Z16" s="392"/>
      <c r="AA16" s="393"/>
      <c r="AB16" s="393"/>
      <c r="AC16" s="393"/>
      <c r="AD16" s="394"/>
      <c r="AE16" s="414" t="s">
        <v>62</v>
      </c>
      <c r="AF16" s="408"/>
      <c r="AG16" s="415"/>
      <c r="AH16" s="670"/>
      <c r="AI16" s="653"/>
      <c r="AJ16" s="653"/>
      <c r="AK16" s="653"/>
      <c r="AL16" s="653"/>
      <c r="AM16" s="653"/>
      <c r="AN16" s="653"/>
      <c r="AO16" s="653"/>
      <c r="AP16" s="671"/>
    </row>
    <row r="17" spans="1:42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8"/>
      <c r="T17" s="48"/>
      <c r="U17" s="48"/>
      <c r="V17" s="48"/>
      <c r="W17" s="48"/>
      <c r="X17" s="448"/>
      <c r="Y17" s="388"/>
      <c r="Z17" s="395"/>
      <c r="AA17" s="396"/>
      <c r="AB17" s="396"/>
      <c r="AC17" s="396"/>
      <c r="AD17" s="397"/>
      <c r="AE17" s="424" t="s">
        <v>63</v>
      </c>
      <c r="AF17" s="422"/>
      <c r="AG17" s="425"/>
      <c r="AH17" s="672"/>
      <c r="AI17" s="646"/>
      <c r="AJ17" s="646"/>
      <c r="AK17" s="646"/>
      <c r="AL17" s="646"/>
      <c r="AM17" s="646"/>
      <c r="AN17" s="646"/>
      <c r="AO17" s="646"/>
      <c r="AP17" s="673"/>
    </row>
    <row r="18" spans="1:42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29"/>
      <c r="AA18" s="429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31"/>
    </row>
    <row r="19" spans="1:42" ht="13.5" customHeight="1">
      <c r="A19" s="655"/>
      <c r="B19" s="656"/>
      <c r="C19" s="656"/>
      <c r="D19" s="656"/>
      <c r="E19" s="656"/>
      <c r="F19" s="656"/>
      <c r="G19" s="656"/>
      <c r="H19" s="657"/>
      <c r="I19" s="613" t="s">
        <v>56</v>
      </c>
      <c r="J19" s="614"/>
      <c r="K19" s="615"/>
      <c r="L19" s="437" t="s">
        <v>131</v>
      </c>
      <c r="M19" s="390"/>
      <c r="N19" s="390"/>
      <c r="O19" s="390"/>
      <c r="P19" s="438"/>
      <c r="Q19" s="443">
        <f>S20+S21</f>
        <v>0</v>
      </c>
      <c r="R19" s="446" t="s">
        <v>58</v>
      </c>
      <c r="S19" s="49"/>
      <c r="T19" s="49"/>
      <c r="U19" s="49"/>
      <c r="V19" s="49"/>
      <c r="W19" s="49"/>
      <c r="X19" s="446" t="s">
        <v>59</v>
      </c>
      <c r="Y19" s="386">
        <f>V20+V21</f>
        <v>0</v>
      </c>
      <c r="Z19" s="389" t="s">
        <v>128</v>
      </c>
      <c r="AA19" s="390"/>
      <c r="AB19" s="390"/>
      <c r="AC19" s="390"/>
      <c r="AD19" s="391"/>
      <c r="AE19" s="621" t="s">
        <v>56</v>
      </c>
      <c r="AF19" s="614"/>
      <c r="AG19" s="622"/>
      <c r="AH19" s="687"/>
      <c r="AI19" s="688"/>
      <c r="AJ19" s="688"/>
      <c r="AK19" s="688"/>
      <c r="AL19" s="688"/>
      <c r="AM19" s="688"/>
      <c r="AN19" s="688"/>
      <c r="AO19" s="688"/>
      <c r="AP19" s="689"/>
    </row>
    <row r="20" spans="1:42" ht="13.5" customHeight="1">
      <c r="A20" s="649"/>
      <c r="B20" s="650"/>
      <c r="C20" s="650"/>
      <c r="D20" s="650"/>
      <c r="E20" s="650"/>
      <c r="F20" s="650"/>
      <c r="G20" s="650"/>
      <c r="H20" s="651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10"/>
      <c r="T20" s="411"/>
      <c r="U20" s="46" t="s">
        <v>61</v>
      </c>
      <c r="V20" s="412"/>
      <c r="W20" s="413"/>
      <c r="X20" s="447"/>
      <c r="Y20" s="387"/>
      <c r="Z20" s="392"/>
      <c r="AA20" s="393"/>
      <c r="AB20" s="393"/>
      <c r="AC20" s="393"/>
      <c r="AD20" s="394"/>
      <c r="AE20" s="623"/>
      <c r="AF20" s="462"/>
      <c r="AG20" s="624"/>
      <c r="AH20" s="686"/>
      <c r="AI20" s="471"/>
      <c r="AJ20" s="471"/>
      <c r="AK20" s="471"/>
      <c r="AL20" s="471"/>
      <c r="AM20" s="471"/>
      <c r="AN20" s="471"/>
      <c r="AO20" s="471"/>
      <c r="AP20" s="472"/>
    </row>
    <row r="21" spans="1:42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10"/>
      <c r="T21" s="411"/>
      <c r="U21" s="46" t="s">
        <v>61</v>
      </c>
      <c r="V21" s="412"/>
      <c r="W21" s="413"/>
      <c r="X21" s="447"/>
      <c r="Y21" s="387"/>
      <c r="Z21" s="392"/>
      <c r="AA21" s="393"/>
      <c r="AB21" s="393"/>
      <c r="AC21" s="393"/>
      <c r="AD21" s="394"/>
      <c r="AE21" s="414" t="s">
        <v>62</v>
      </c>
      <c r="AF21" s="408"/>
      <c r="AG21" s="415"/>
      <c r="AH21" s="642"/>
      <c r="AI21" s="643"/>
      <c r="AJ21" s="643"/>
      <c r="AK21" s="643"/>
      <c r="AL21" s="643"/>
      <c r="AM21" s="643"/>
      <c r="AN21" s="643"/>
      <c r="AO21" s="643"/>
      <c r="AP21" s="644"/>
    </row>
    <row r="22" spans="1:42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8"/>
      <c r="T22" s="48"/>
      <c r="U22" s="48"/>
      <c r="V22" s="48"/>
      <c r="W22" s="48"/>
      <c r="X22" s="448"/>
      <c r="Y22" s="388"/>
      <c r="Z22" s="395"/>
      <c r="AA22" s="396"/>
      <c r="AB22" s="396"/>
      <c r="AC22" s="396"/>
      <c r="AD22" s="397"/>
      <c r="AE22" s="424" t="s">
        <v>63</v>
      </c>
      <c r="AF22" s="422"/>
      <c r="AG22" s="425"/>
      <c r="AH22" s="648"/>
      <c r="AI22" s="422"/>
      <c r="AJ22" s="422"/>
      <c r="AK22" s="422"/>
      <c r="AL22" s="422"/>
      <c r="AM22" s="422"/>
      <c r="AN22" s="422"/>
      <c r="AO22" s="422"/>
      <c r="AP22" s="423"/>
    </row>
    <row r="23" spans="1:42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29"/>
      <c r="AA23" s="429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31"/>
    </row>
    <row r="24" spans="1:42" ht="13.5" customHeight="1">
      <c r="A24" s="655"/>
      <c r="B24" s="656"/>
      <c r="C24" s="656"/>
      <c r="D24" s="656"/>
      <c r="E24" s="656"/>
      <c r="F24" s="656"/>
      <c r="G24" s="656"/>
      <c r="H24" s="657"/>
      <c r="I24" s="613" t="s">
        <v>56</v>
      </c>
      <c r="J24" s="614"/>
      <c r="K24" s="615"/>
      <c r="L24" s="437" t="s">
        <v>133</v>
      </c>
      <c r="M24" s="390"/>
      <c r="N24" s="390"/>
      <c r="O24" s="390"/>
      <c r="P24" s="438"/>
      <c r="Q24" s="443">
        <f>S25+S26</f>
        <v>0</v>
      </c>
      <c r="R24" s="446" t="s">
        <v>58</v>
      </c>
      <c r="S24" s="49"/>
      <c r="T24" s="49"/>
      <c r="U24" s="49"/>
      <c r="V24" s="49"/>
      <c r="W24" s="49"/>
      <c r="X24" s="446" t="s">
        <v>59</v>
      </c>
      <c r="Y24" s="386">
        <f>V25+V26</f>
        <v>0</v>
      </c>
      <c r="Z24" s="389" t="s">
        <v>134</v>
      </c>
      <c r="AA24" s="390"/>
      <c r="AB24" s="390"/>
      <c r="AC24" s="390"/>
      <c r="AD24" s="391"/>
      <c r="AE24" s="621" t="s">
        <v>56</v>
      </c>
      <c r="AF24" s="614"/>
      <c r="AG24" s="622"/>
      <c r="AH24" s="637"/>
      <c r="AI24" s="433"/>
      <c r="AJ24" s="433"/>
      <c r="AK24" s="433"/>
      <c r="AL24" s="433"/>
      <c r="AM24" s="433"/>
      <c r="AN24" s="433"/>
      <c r="AO24" s="433"/>
      <c r="AP24" s="638"/>
    </row>
    <row r="25" spans="1:42" ht="13.5" customHeight="1">
      <c r="A25" s="683"/>
      <c r="B25" s="684"/>
      <c r="C25" s="684"/>
      <c r="D25" s="684"/>
      <c r="E25" s="684"/>
      <c r="F25" s="684"/>
      <c r="G25" s="684"/>
      <c r="H25" s="685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10"/>
      <c r="T25" s="411"/>
      <c r="U25" s="46" t="s">
        <v>61</v>
      </c>
      <c r="V25" s="412"/>
      <c r="W25" s="413"/>
      <c r="X25" s="447"/>
      <c r="Y25" s="387"/>
      <c r="Z25" s="392"/>
      <c r="AA25" s="393"/>
      <c r="AB25" s="393"/>
      <c r="AC25" s="393"/>
      <c r="AD25" s="394"/>
      <c r="AE25" s="623"/>
      <c r="AF25" s="462"/>
      <c r="AG25" s="624"/>
      <c r="AH25" s="449"/>
      <c r="AI25" s="405"/>
      <c r="AJ25" s="405"/>
      <c r="AK25" s="405"/>
      <c r="AL25" s="405"/>
      <c r="AM25" s="405"/>
      <c r="AN25" s="405"/>
      <c r="AO25" s="405"/>
      <c r="AP25" s="417"/>
    </row>
    <row r="26" spans="1:42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10"/>
      <c r="T26" s="411"/>
      <c r="U26" s="46" t="s">
        <v>61</v>
      </c>
      <c r="V26" s="412"/>
      <c r="W26" s="413"/>
      <c r="X26" s="447"/>
      <c r="Y26" s="387"/>
      <c r="Z26" s="392"/>
      <c r="AA26" s="393"/>
      <c r="AB26" s="393"/>
      <c r="AC26" s="393"/>
      <c r="AD26" s="394"/>
      <c r="AE26" s="414" t="s">
        <v>62</v>
      </c>
      <c r="AF26" s="408"/>
      <c r="AG26" s="415"/>
      <c r="AH26" s="416"/>
      <c r="AI26" s="405"/>
      <c r="AJ26" s="405"/>
      <c r="AK26" s="405"/>
      <c r="AL26" s="405"/>
      <c r="AM26" s="405"/>
      <c r="AN26" s="405"/>
      <c r="AO26" s="405"/>
      <c r="AP26" s="417"/>
    </row>
    <row r="27" spans="1:42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631" t="s">
        <v>227</v>
      </c>
      <c r="T27" s="631"/>
      <c r="U27" s="631"/>
      <c r="V27" s="631"/>
      <c r="W27" s="631"/>
      <c r="X27" s="448"/>
      <c r="Y27" s="388"/>
      <c r="Z27" s="619"/>
      <c r="AA27" s="617"/>
      <c r="AB27" s="617"/>
      <c r="AC27" s="617"/>
      <c r="AD27" s="620"/>
      <c r="AE27" s="632" t="s">
        <v>63</v>
      </c>
      <c r="AF27" s="629"/>
      <c r="AG27" s="633"/>
      <c r="AH27" s="634"/>
      <c r="AI27" s="635"/>
      <c r="AJ27" s="635"/>
      <c r="AK27" s="635"/>
      <c r="AL27" s="635"/>
      <c r="AM27" s="635"/>
      <c r="AN27" s="635"/>
      <c r="AO27" s="635"/>
      <c r="AP27" s="636"/>
    </row>
    <row r="28" spans="1:42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</row>
    <row r="29" spans="1:42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</row>
    <row r="30" spans="1:42" ht="13.5" customHeight="1">
      <c r="A30" s="44" t="s">
        <v>47</v>
      </c>
      <c r="B30" s="314">
        <v>10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354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6" t="s">
        <v>51</v>
      </c>
      <c r="V30" s="38"/>
      <c r="W30" s="43"/>
      <c r="X30" s="43"/>
      <c r="Y30" s="43"/>
      <c r="Z30" s="43"/>
      <c r="AA30" s="43"/>
      <c r="AB30" s="451" t="s">
        <v>52</v>
      </c>
      <c r="AC30" s="451"/>
      <c r="AD30" s="452">
        <v>45935</v>
      </c>
      <c r="AE30" s="452"/>
      <c r="AF30" s="452"/>
      <c r="AG30" s="452"/>
      <c r="AH30" s="452"/>
      <c r="AI30" s="452"/>
      <c r="AJ30" s="452" t="s">
        <v>53</v>
      </c>
      <c r="AK30" s="452"/>
      <c r="AL30" s="43" t="s">
        <v>54</v>
      </c>
      <c r="AM30" s="43"/>
      <c r="AN30" s="43"/>
      <c r="AO30" s="43"/>
      <c r="AP30" s="43"/>
    </row>
    <row r="31" spans="1:42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</row>
    <row r="32" spans="1:42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</row>
    <row r="33" spans="1:42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553"/>
      <c r="AA33" s="553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4"/>
    </row>
    <row r="34" spans="1:42" ht="13.5" customHeight="1">
      <c r="A34" s="600"/>
      <c r="B34" s="601"/>
      <c r="C34" s="601"/>
      <c r="D34" s="601"/>
      <c r="E34" s="601"/>
      <c r="F34" s="601"/>
      <c r="G34" s="601"/>
      <c r="H34" s="602"/>
      <c r="I34" s="513" t="s">
        <v>56</v>
      </c>
      <c r="J34" s="514"/>
      <c r="K34" s="515"/>
      <c r="L34" s="519" t="s">
        <v>69</v>
      </c>
      <c r="M34" s="520"/>
      <c r="N34" s="520"/>
      <c r="O34" s="520"/>
      <c r="P34" s="521"/>
      <c r="Q34" s="443">
        <f>S35+S36</f>
        <v>0</v>
      </c>
      <c r="R34" s="446" t="s">
        <v>58</v>
      </c>
      <c r="S34" s="49"/>
      <c r="T34" s="49"/>
      <c r="U34" s="49"/>
      <c r="V34" s="49"/>
      <c r="W34" s="49"/>
      <c r="X34" s="446" t="s">
        <v>59</v>
      </c>
      <c r="Y34" s="386">
        <f>V35+V36</f>
        <v>0</v>
      </c>
      <c r="Z34" s="537" t="s">
        <v>75</v>
      </c>
      <c r="AA34" s="520"/>
      <c r="AB34" s="520"/>
      <c r="AC34" s="520"/>
      <c r="AD34" s="538"/>
      <c r="AE34" s="608" t="s">
        <v>56</v>
      </c>
      <c r="AF34" s="514"/>
      <c r="AG34" s="609"/>
      <c r="AH34" s="612"/>
      <c r="AI34" s="511"/>
      <c r="AJ34" s="511"/>
      <c r="AK34" s="511"/>
      <c r="AL34" s="511"/>
      <c r="AM34" s="511"/>
      <c r="AN34" s="511"/>
      <c r="AO34" s="511"/>
      <c r="AP34" s="561"/>
    </row>
    <row r="35" spans="1:42" ht="13.5" customHeight="1">
      <c r="A35" s="590"/>
      <c r="B35" s="591"/>
      <c r="C35" s="591"/>
      <c r="D35" s="591"/>
      <c r="E35" s="591"/>
      <c r="F35" s="591"/>
      <c r="G35" s="591"/>
      <c r="H35" s="592"/>
      <c r="I35" s="516"/>
      <c r="J35" s="517"/>
      <c r="K35" s="518"/>
      <c r="L35" s="522"/>
      <c r="M35" s="523"/>
      <c r="N35" s="523"/>
      <c r="O35" s="523"/>
      <c r="P35" s="524"/>
      <c r="Q35" s="444"/>
      <c r="R35" s="447"/>
      <c r="S35" s="410"/>
      <c r="T35" s="411"/>
      <c r="U35" s="46" t="s">
        <v>61</v>
      </c>
      <c r="V35" s="412"/>
      <c r="W35" s="413"/>
      <c r="X35" s="447"/>
      <c r="Y35" s="387"/>
      <c r="Z35" s="539"/>
      <c r="AA35" s="523"/>
      <c r="AB35" s="523"/>
      <c r="AC35" s="523"/>
      <c r="AD35" s="540"/>
      <c r="AE35" s="610"/>
      <c r="AF35" s="517"/>
      <c r="AG35" s="611"/>
      <c r="AH35" s="593"/>
      <c r="AI35" s="493"/>
      <c r="AJ35" s="493"/>
      <c r="AK35" s="493"/>
      <c r="AL35" s="493"/>
      <c r="AM35" s="493"/>
      <c r="AN35" s="493"/>
      <c r="AO35" s="493"/>
      <c r="AP35" s="500"/>
    </row>
    <row r="36" spans="1:42" ht="13.5" customHeight="1">
      <c r="A36" s="404"/>
      <c r="B36" s="405"/>
      <c r="C36" s="405"/>
      <c r="D36" s="405"/>
      <c r="E36" s="405"/>
      <c r="F36" s="405"/>
      <c r="G36" s="405"/>
      <c r="H36" s="406"/>
      <c r="I36" s="501" t="s">
        <v>62</v>
      </c>
      <c r="J36" s="502"/>
      <c r="K36" s="503"/>
      <c r="L36" s="522"/>
      <c r="M36" s="523"/>
      <c r="N36" s="523"/>
      <c r="O36" s="523"/>
      <c r="P36" s="524"/>
      <c r="Q36" s="444"/>
      <c r="R36" s="447"/>
      <c r="S36" s="410"/>
      <c r="T36" s="411"/>
      <c r="U36" s="46" t="s">
        <v>61</v>
      </c>
      <c r="V36" s="412"/>
      <c r="W36" s="413"/>
      <c r="X36" s="447"/>
      <c r="Y36" s="387"/>
      <c r="Z36" s="539"/>
      <c r="AA36" s="523"/>
      <c r="AB36" s="523"/>
      <c r="AC36" s="523"/>
      <c r="AD36" s="540"/>
      <c r="AE36" s="562" t="s">
        <v>62</v>
      </c>
      <c r="AF36" s="502"/>
      <c r="AG36" s="603"/>
      <c r="AH36" s="593"/>
      <c r="AI36" s="493"/>
      <c r="AJ36" s="493"/>
      <c r="AK36" s="493"/>
      <c r="AL36" s="493"/>
      <c r="AM36" s="493"/>
      <c r="AN36" s="493"/>
      <c r="AO36" s="493"/>
      <c r="AP36" s="500"/>
    </row>
    <row r="37" spans="1:42" ht="13.5" customHeight="1" thickBot="1">
      <c r="A37" s="543"/>
      <c r="B37" s="544"/>
      <c r="C37" s="544"/>
      <c r="D37" s="544"/>
      <c r="E37" s="544"/>
      <c r="F37" s="544"/>
      <c r="G37" s="544"/>
      <c r="H37" s="545"/>
      <c r="I37" s="546" t="s">
        <v>63</v>
      </c>
      <c r="J37" s="547"/>
      <c r="K37" s="548"/>
      <c r="L37" s="525"/>
      <c r="M37" s="526"/>
      <c r="N37" s="526"/>
      <c r="O37" s="526"/>
      <c r="P37" s="527"/>
      <c r="Q37" s="445"/>
      <c r="R37" s="448"/>
      <c r="S37" s="48"/>
      <c r="T37" s="48"/>
      <c r="U37" s="48"/>
      <c r="V37" s="48"/>
      <c r="W37" s="48"/>
      <c r="X37" s="448"/>
      <c r="Y37" s="388"/>
      <c r="Z37" s="541"/>
      <c r="AA37" s="526"/>
      <c r="AB37" s="526"/>
      <c r="AC37" s="526"/>
      <c r="AD37" s="542"/>
      <c r="AE37" s="597" t="s">
        <v>63</v>
      </c>
      <c r="AF37" s="547"/>
      <c r="AG37" s="604"/>
      <c r="AH37" s="605"/>
      <c r="AI37" s="606"/>
      <c r="AJ37" s="606"/>
      <c r="AK37" s="606"/>
      <c r="AL37" s="606"/>
      <c r="AM37" s="606"/>
      <c r="AN37" s="606"/>
      <c r="AO37" s="606"/>
      <c r="AP37" s="607"/>
    </row>
    <row r="38" spans="1:42" ht="13.5" customHeight="1" thickBot="1">
      <c r="A38" s="507" t="s">
        <v>65</v>
      </c>
      <c r="B38" s="508"/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487"/>
      <c r="R38" s="487"/>
      <c r="S38" s="487"/>
      <c r="T38" s="487"/>
      <c r="U38" s="487"/>
      <c r="V38" s="487"/>
      <c r="W38" s="487"/>
      <c r="X38" s="487"/>
      <c r="Y38" s="487"/>
      <c r="Z38" s="508"/>
      <c r="AA38" s="508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9"/>
    </row>
    <row r="39" spans="1:42" ht="13.5" customHeight="1">
      <c r="A39" s="585"/>
      <c r="B39" s="586"/>
      <c r="C39" s="586"/>
      <c r="D39" s="586"/>
      <c r="E39" s="586"/>
      <c r="F39" s="586"/>
      <c r="G39" s="586"/>
      <c r="H39" s="587"/>
      <c r="I39" s="513" t="s">
        <v>56</v>
      </c>
      <c r="J39" s="514"/>
      <c r="K39" s="515"/>
      <c r="L39" s="519" t="s">
        <v>71</v>
      </c>
      <c r="M39" s="520"/>
      <c r="N39" s="520"/>
      <c r="O39" s="520"/>
      <c r="P39" s="521"/>
      <c r="Q39" s="443">
        <f>S40+S41</f>
        <v>0</v>
      </c>
      <c r="R39" s="446" t="s">
        <v>58</v>
      </c>
      <c r="S39" s="49"/>
      <c r="T39" s="49"/>
      <c r="U39" s="49"/>
      <c r="V39" s="49"/>
      <c r="W39" s="49"/>
      <c r="X39" s="446" t="s">
        <v>59</v>
      </c>
      <c r="Y39" s="386">
        <f>V40+V41</f>
        <v>0</v>
      </c>
      <c r="Z39" s="537" t="s">
        <v>70</v>
      </c>
      <c r="AA39" s="520"/>
      <c r="AB39" s="520"/>
      <c r="AC39" s="520"/>
      <c r="AD39" s="538"/>
      <c r="AE39" s="513" t="s">
        <v>56</v>
      </c>
      <c r="AF39" s="514"/>
      <c r="AG39" s="514"/>
      <c r="AH39" s="560"/>
      <c r="AI39" s="511"/>
      <c r="AJ39" s="511"/>
      <c r="AK39" s="511"/>
      <c r="AL39" s="511"/>
      <c r="AM39" s="511"/>
      <c r="AN39" s="511"/>
      <c r="AO39" s="511"/>
      <c r="AP39" s="561"/>
    </row>
    <row r="40" spans="1:42" ht="13.5" customHeight="1">
      <c r="A40" s="682"/>
      <c r="B40" s="580"/>
      <c r="C40" s="580"/>
      <c r="D40" s="580"/>
      <c r="E40" s="580"/>
      <c r="F40" s="580"/>
      <c r="G40" s="580"/>
      <c r="H40" s="581"/>
      <c r="I40" s="516"/>
      <c r="J40" s="517"/>
      <c r="K40" s="518"/>
      <c r="L40" s="522"/>
      <c r="M40" s="523"/>
      <c r="N40" s="523"/>
      <c r="O40" s="523"/>
      <c r="P40" s="524"/>
      <c r="Q40" s="444"/>
      <c r="R40" s="447"/>
      <c r="S40" s="410"/>
      <c r="T40" s="411"/>
      <c r="U40" s="46" t="s">
        <v>61</v>
      </c>
      <c r="V40" s="412"/>
      <c r="W40" s="413"/>
      <c r="X40" s="447"/>
      <c r="Y40" s="387"/>
      <c r="Z40" s="539"/>
      <c r="AA40" s="523"/>
      <c r="AB40" s="523"/>
      <c r="AC40" s="523"/>
      <c r="AD40" s="540"/>
      <c r="AE40" s="516"/>
      <c r="AF40" s="517"/>
      <c r="AG40" s="517"/>
      <c r="AH40" s="506"/>
      <c r="AI40" s="493"/>
      <c r="AJ40" s="493"/>
      <c r="AK40" s="493"/>
      <c r="AL40" s="493"/>
      <c r="AM40" s="493"/>
      <c r="AN40" s="493"/>
      <c r="AO40" s="493"/>
      <c r="AP40" s="500"/>
    </row>
    <row r="41" spans="1:42" ht="13.5" customHeight="1">
      <c r="A41" s="582"/>
      <c r="B41" s="583"/>
      <c r="C41" s="583"/>
      <c r="D41" s="583"/>
      <c r="E41" s="583"/>
      <c r="F41" s="583"/>
      <c r="G41" s="583"/>
      <c r="H41" s="584"/>
      <c r="I41" s="501" t="s">
        <v>62</v>
      </c>
      <c r="J41" s="502"/>
      <c r="K41" s="503"/>
      <c r="L41" s="522"/>
      <c r="M41" s="523"/>
      <c r="N41" s="523"/>
      <c r="O41" s="523"/>
      <c r="P41" s="524"/>
      <c r="Q41" s="444"/>
      <c r="R41" s="447"/>
      <c r="S41" s="410"/>
      <c r="T41" s="411"/>
      <c r="U41" s="46" t="s">
        <v>61</v>
      </c>
      <c r="V41" s="412"/>
      <c r="W41" s="413"/>
      <c r="X41" s="447"/>
      <c r="Y41" s="387"/>
      <c r="Z41" s="539"/>
      <c r="AA41" s="523"/>
      <c r="AB41" s="523"/>
      <c r="AC41" s="523"/>
      <c r="AD41" s="540"/>
      <c r="AE41" s="562" t="s">
        <v>62</v>
      </c>
      <c r="AF41" s="502"/>
      <c r="AG41" s="504"/>
      <c r="AH41" s="563"/>
      <c r="AI41" s="564"/>
      <c r="AJ41" s="564"/>
      <c r="AK41" s="564"/>
      <c r="AL41" s="564"/>
      <c r="AM41" s="564"/>
      <c r="AN41" s="564"/>
      <c r="AO41" s="564"/>
      <c r="AP41" s="565"/>
    </row>
    <row r="42" spans="1:42" ht="13.5" customHeight="1" thickBot="1">
      <c r="A42" s="594"/>
      <c r="B42" s="595"/>
      <c r="C42" s="595"/>
      <c r="D42" s="595"/>
      <c r="E42" s="595"/>
      <c r="F42" s="595"/>
      <c r="G42" s="595"/>
      <c r="H42" s="596"/>
      <c r="I42" s="546" t="s">
        <v>63</v>
      </c>
      <c r="J42" s="547"/>
      <c r="K42" s="548"/>
      <c r="L42" s="525"/>
      <c r="M42" s="526"/>
      <c r="N42" s="526"/>
      <c r="O42" s="526"/>
      <c r="P42" s="527"/>
      <c r="Q42" s="445"/>
      <c r="R42" s="448"/>
      <c r="S42" s="48"/>
      <c r="T42" s="48"/>
      <c r="U42" s="48"/>
      <c r="V42" s="48"/>
      <c r="W42" s="48"/>
      <c r="X42" s="448"/>
      <c r="Y42" s="388"/>
      <c r="Z42" s="541"/>
      <c r="AA42" s="526"/>
      <c r="AB42" s="526"/>
      <c r="AC42" s="526"/>
      <c r="AD42" s="542"/>
      <c r="AE42" s="597" t="s">
        <v>63</v>
      </c>
      <c r="AF42" s="547"/>
      <c r="AG42" s="549"/>
      <c r="AH42" s="598"/>
      <c r="AI42" s="595"/>
      <c r="AJ42" s="595"/>
      <c r="AK42" s="595"/>
      <c r="AL42" s="595"/>
      <c r="AM42" s="595"/>
      <c r="AN42" s="595"/>
      <c r="AO42" s="595"/>
      <c r="AP42" s="599"/>
    </row>
    <row r="43" spans="1:42" ht="13.5" customHeight="1" thickBot="1">
      <c r="A43" s="507" t="s">
        <v>73</v>
      </c>
      <c r="B43" s="508"/>
      <c r="C43" s="508"/>
      <c r="D43" s="508"/>
      <c r="E43" s="508"/>
      <c r="F43" s="508"/>
      <c r="G43" s="508"/>
      <c r="H43" s="508"/>
      <c r="I43" s="508"/>
      <c r="J43" s="508"/>
      <c r="K43" s="508"/>
      <c r="L43" s="508"/>
      <c r="M43" s="508"/>
      <c r="N43" s="508"/>
      <c r="O43" s="508"/>
      <c r="P43" s="508"/>
      <c r="Q43" s="487"/>
      <c r="R43" s="487"/>
      <c r="S43" s="487"/>
      <c r="T43" s="487"/>
      <c r="U43" s="487"/>
      <c r="V43" s="487"/>
      <c r="W43" s="487"/>
      <c r="X43" s="487"/>
      <c r="Y43" s="487"/>
      <c r="Z43" s="508"/>
      <c r="AA43" s="508"/>
      <c r="AB43" s="508"/>
      <c r="AC43" s="508"/>
      <c r="AD43" s="508"/>
      <c r="AE43" s="508"/>
      <c r="AF43" s="508"/>
      <c r="AG43" s="508"/>
      <c r="AH43" s="508"/>
      <c r="AI43" s="508"/>
      <c r="AJ43" s="508"/>
      <c r="AK43" s="508"/>
      <c r="AL43" s="508"/>
      <c r="AM43" s="508"/>
      <c r="AN43" s="508"/>
      <c r="AO43" s="508"/>
      <c r="AP43" s="509"/>
    </row>
    <row r="44" spans="1:42" ht="13.5" customHeight="1">
      <c r="A44" s="585"/>
      <c r="B44" s="586"/>
      <c r="C44" s="586"/>
      <c r="D44" s="586"/>
      <c r="E44" s="586"/>
      <c r="F44" s="586"/>
      <c r="G44" s="586"/>
      <c r="H44" s="587"/>
      <c r="I44" s="513" t="s">
        <v>56</v>
      </c>
      <c r="J44" s="514"/>
      <c r="K44" s="515"/>
      <c r="L44" s="519" t="s">
        <v>74</v>
      </c>
      <c r="M44" s="520"/>
      <c r="N44" s="520"/>
      <c r="O44" s="520"/>
      <c r="P44" s="521"/>
      <c r="Q44" s="443">
        <f>S45+S46</f>
        <v>0</v>
      </c>
      <c r="R44" s="446" t="s">
        <v>58</v>
      </c>
      <c r="S44" s="49"/>
      <c r="T44" s="49"/>
      <c r="U44" s="49"/>
      <c r="V44" s="49"/>
      <c r="W44" s="49"/>
      <c r="X44" s="446" t="s">
        <v>59</v>
      </c>
      <c r="Y44" s="386">
        <f>V45+V46</f>
        <v>0</v>
      </c>
      <c r="Z44" s="537" t="s">
        <v>72</v>
      </c>
      <c r="AA44" s="520"/>
      <c r="AB44" s="520"/>
      <c r="AC44" s="520"/>
      <c r="AD44" s="538"/>
      <c r="AE44" s="513" t="s">
        <v>56</v>
      </c>
      <c r="AF44" s="514"/>
      <c r="AG44" s="514"/>
      <c r="AH44" s="560"/>
      <c r="AI44" s="511"/>
      <c r="AJ44" s="511"/>
      <c r="AK44" s="511"/>
      <c r="AL44" s="511"/>
      <c r="AM44" s="511"/>
      <c r="AN44" s="511"/>
      <c r="AO44" s="511"/>
      <c r="AP44" s="561"/>
    </row>
    <row r="45" spans="1:42" ht="13.5" customHeight="1">
      <c r="A45" s="579" t="s">
        <v>226</v>
      </c>
      <c r="B45" s="580"/>
      <c r="C45" s="580"/>
      <c r="D45" s="580"/>
      <c r="E45" s="580"/>
      <c r="F45" s="580"/>
      <c r="G45" s="580"/>
      <c r="H45" s="581"/>
      <c r="I45" s="516"/>
      <c r="J45" s="517"/>
      <c r="K45" s="518"/>
      <c r="L45" s="522"/>
      <c r="M45" s="523"/>
      <c r="N45" s="523"/>
      <c r="O45" s="523"/>
      <c r="P45" s="524"/>
      <c r="Q45" s="444"/>
      <c r="R45" s="447"/>
      <c r="S45" s="410"/>
      <c r="T45" s="411"/>
      <c r="U45" s="46" t="s">
        <v>61</v>
      </c>
      <c r="V45" s="412"/>
      <c r="W45" s="413"/>
      <c r="X45" s="447"/>
      <c r="Y45" s="387"/>
      <c r="Z45" s="539"/>
      <c r="AA45" s="523"/>
      <c r="AB45" s="523"/>
      <c r="AC45" s="523"/>
      <c r="AD45" s="540"/>
      <c r="AE45" s="516"/>
      <c r="AF45" s="517"/>
      <c r="AG45" s="517"/>
      <c r="AH45" s="506"/>
      <c r="AI45" s="493"/>
      <c r="AJ45" s="493"/>
      <c r="AK45" s="493"/>
      <c r="AL45" s="493"/>
      <c r="AM45" s="493"/>
      <c r="AN45" s="493"/>
      <c r="AO45" s="493"/>
      <c r="AP45" s="500"/>
    </row>
    <row r="46" spans="1:42" ht="13.5" customHeight="1">
      <c r="A46" s="582"/>
      <c r="B46" s="583"/>
      <c r="C46" s="583"/>
      <c r="D46" s="583"/>
      <c r="E46" s="583"/>
      <c r="F46" s="583"/>
      <c r="G46" s="583"/>
      <c r="H46" s="584"/>
      <c r="I46" s="501" t="s">
        <v>62</v>
      </c>
      <c r="J46" s="502"/>
      <c r="K46" s="503"/>
      <c r="L46" s="522"/>
      <c r="M46" s="523"/>
      <c r="N46" s="523"/>
      <c r="O46" s="523"/>
      <c r="P46" s="524"/>
      <c r="Q46" s="444"/>
      <c r="R46" s="447"/>
      <c r="S46" s="410"/>
      <c r="T46" s="411"/>
      <c r="U46" s="46" t="s">
        <v>61</v>
      </c>
      <c r="V46" s="412"/>
      <c r="W46" s="413"/>
      <c r="X46" s="447"/>
      <c r="Y46" s="387"/>
      <c r="Z46" s="539"/>
      <c r="AA46" s="523"/>
      <c r="AB46" s="523"/>
      <c r="AC46" s="523"/>
      <c r="AD46" s="540"/>
      <c r="AE46" s="562" t="s">
        <v>62</v>
      </c>
      <c r="AF46" s="502"/>
      <c r="AG46" s="504"/>
      <c r="AH46" s="563"/>
      <c r="AI46" s="564"/>
      <c r="AJ46" s="564"/>
      <c r="AK46" s="564"/>
      <c r="AL46" s="564"/>
      <c r="AM46" s="564"/>
      <c r="AN46" s="564"/>
      <c r="AO46" s="564"/>
      <c r="AP46" s="565"/>
    </row>
    <row r="47" spans="1:42" ht="13.5" customHeight="1" thickBot="1">
      <c r="A47" s="566"/>
      <c r="B47" s="567"/>
      <c r="C47" s="567"/>
      <c r="D47" s="567"/>
      <c r="E47" s="567"/>
      <c r="F47" s="567"/>
      <c r="G47" s="567"/>
      <c r="H47" s="568"/>
      <c r="I47" s="569" t="s">
        <v>63</v>
      </c>
      <c r="J47" s="570"/>
      <c r="K47" s="571"/>
      <c r="L47" s="588"/>
      <c r="M47" s="577"/>
      <c r="N47" s="577"/>
      <c r="O47" s="577"/>
      <c r="P47" s="589"/>
      <c r="Q47" s="445"/>
      <c r="R47" s="448"/>
      <c r="S47" s="48"/>
      <c r="T47" s="48"/>
      <c r="U47" s="48"/>
      <c r="V47" s="48"/>
      <c r="W47" s="48"/>
      <c r="X47" s="448"/>
      <c r="Y47" s="388"/>
      <c r="Z47" s="576"/>
      <c r="AA47" s="577"/>
      <c r="AB47" s="577"/>
      <c r="AC47" s="577"/>
      <c r="AD47" s="578"/>
      <c r="AE47" s="572" t="s">
        <v>63</v>
      </c>
      <c r="AF47" s="570"/>
      <c r="AG47" s="573"/>
      <c r="AH47" s="574"/>
      <c r="AI47" s="567"/>
      <c r="AJ47" s="567"/>
      <c r="AK47" s="567"/>
      <c r="AL47" s="567"/>
      <c r="AM47" s="567"/>
      <c r="AN47" s="567"/>
      <c r="AO47" s="567"/>
      <c r="AP47" s="575"/>
    </row>
    <row r="48" spans="1:42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</row>
    <row r="49" spans="1:42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</row>
    <row r="50" spans="1:42" ht="13.5" customHeight="1">
      <c r="A50" s="44" t="s">
        <v>47</v>
      </c>
      <c r="B50" s="15"/>
      <c r="C50" s="42" t="s">
        <v>48</v>
      </c>
      <c r="D50" s="38"/>
      <c r="E50" s="43"/>
      <c r="F50" s="43"/>
      <c r="G50" s="450" t="s">
        <v>49</v>
      </c>
      <c r="H50" s="450"/>
      <c r="I50" s="50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6" t="s">
        <v>51</v>
      </c>
      <c r="V50" s="38"/>
      <c r="W50" s="43"/>
      <c r="X50" s="43"/>
      <c r="Y50" s="43"/>
      <c r="Z50" s="43"/>
      <c r="AA50" s="43"/>
      <c r="AB50" s="451" t="s">
        <v>52</v>
      </c>
      <c r="AC50" s="451"/>
      <c r="AD50" s="452">
        <v>45935</v>
      </c>
      <c r="AE50" s="452"/>
      <c r="AF50" s="452"/>
      <c r="AG50" s="452"/>
      <c r="AH50" s="452"/>
      <c r="AI50" s="452"/>
      <c r="AJ50" s="452" t="s">
        <v>53</v>
      </c>
      <c r="AK50" s="452"/>
      <c r="AL50" s="43" t="s">
        <v>54</v>
      </c>
      <c r="AM50" s="43"/>
      <c r="AN50" s="43"/>
      <c r="AO50" s="43"/>
      <c r="AP50" s="43"/>
    </row>
    <row r="51" spans="1:42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</row>
    <row r="52" spans="1:42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</row>
    <row r="53" spans="1:42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553"/>
      <c r="AA53" s="553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4"/>
    </row>
    <row r="54" spans="1:42" ht="13.5" customHeight="1">
      <c r="A54" s="555"/>
      <c r="B54" s="490"/>
      <c r="C54" s="490"/>
      <c r="D54" s="490"/>
      <c r="E54" s="490"/>
      <c r="F54" s="490"/>
      <c r="G54" s="490"/>
      <c r="H54" s="556"/>
      <c r="I54" s="513" t="s">
        <v>56</v>
      </c>
      <c r="J54" s="514"/>
      <c r="K54" s="515"/>
      <c r="L54" s="519" t="s">
        <v>77</v>
      </c>
      <c r="M54" s="520"/>
      <c r="N54" s="520"/>
      <c r="O54" s="520"/>
      <c r="P54" s="521"/>
      <c r="Q54" s="443">
        <f>S55+S56</f>
        <v>0</v>
      </c>
      <c r="R54" s="531" t="s">
        <v>58</v>
      </c>
      <c r="S54" s="129"/>
      <c r="T54" s="129"/>
      <c r="U54" s="129"/>
      <c r="V54" s="129"/>
      <c r="W54" s="129"/>
      <c r="X54" s="531" t="s">
        <v>59</v>
      </c>
      <c r="Y54" s="386">
        <f>V55+V56</f>
        <v>0</v>
      </c>
      <c r="Z54" s="537" t="s">
        <v>76</v>
      </c>
      <c r="AA54" s="520"/>
      <c r="AB54" s="520"/>
      <c r="AC54" s="520"/>
      <c r="AD54" s="538"/>
      <c r="AE54" s="513" t="s">
        <v>56</v>
      </c>
      <c r="AF54" s="514"/>
      <c r="AG54" s="514"/>
      <c r="AH54" s="560"/>
      <c r="AI54" s="511"/>
      <c r="AJ54" s="511"/>
      <c r="AK54" s="511"/>
      <c r="AL54" s="511"/>
      <c r="AM54" s="511"/>
      <c r="AN54" s="511"/>
      <c r="AO54" s="511"/>
      <c r="AP54" s="561"/>
    </row>
    <row r="55" spans="1:42" ht="13.5" customHeight="1">
      <c r="A55" s="505"/>
      <c r="B55" s="493"/>
      <c r="C55" s="493"/>
      <c r="D55" s="493"/>
      <c r="E55" s="493"/>
      <c r="F55" s="493"/>
      <c r="G55" s="493"/>
      <c r="H55" s="494"/>
      <c r="I55" s="516"/>
      <c r="J55" s="517"/>
      <c r="K55" s="518"/>
      <c r="L55" s="522"/>
      <c r="M55" s="523"/>
      <c r="N55" s="523"/>
      <c r="O55" s="523"/>
      <c r="P55" s="524"/>
      <c r="Q55" s="444"/>
      <c r="R55" s="532"/>
      <c r="S55" s="495"/>
      <c r="T55" s="496"/>
      <c r="U55" s="130" t="s">
        <v>61</v>
      </c>
      <c r="V55" s="497"/>
      <c r="W55" s="498"/>
      <c r="X55" s="532"/>
      <c r="Y55" s="387"/>
      <c r="Z55" s="539"/>
      <c r="AA55" s="523"/>
      <c r="AB55" s="523"/>
      <c r="AC55" s="523"/>
      <c r="AD55" s="540"/>
      <c r="AE55" s="516"/>
      <c r="AF55" s="517"/>
      <c r="AG55" s="517"/>
      <c r="AH55" s="506"/>
      <c r="AI55" s="493"/>
      <c r="AJ55" s="493"/>
      <c r="AK55" s="493"/>
      <c r="AL55" s="493"/>
      <c r="AM55" s="493"/>
      <c r="AN55" s="493"/>
      <c r="AO55" s="493"/>
      <c r="AP55" s="500"/>
    </row>
    <row r="56" spans="1:42" ht="13.5" customHeight="1">
      <c r="A56" s="492"/>
      <c r="B56" s="493"/>
      <c r="C56" s="493"/>
      <c r="D56" s="493"/>
      <c r="E56" s="493"/>
      <c r="F56" s="493"/>
      <c r="G56" s="493"/>
      <c r="H56" s="494"/>
      <c r="I56" s="501" t="s">
        <v>62</v>
      </c>
      <c r="J56" s="502"/>
      <c r="K56" s="503"/>
      <c r="L56" s="522"/>
      <c r="M56" s="523"/>
      <c r="N56" s="523"/>
      <c r="O56" s="523"/>
      <c r="P56" s="524"/>
      <c r="Q56" s="444"/>
      <c r="R56" s="532"/>
      <c r="S56" s="495"/>
      <c r="T56" s="496"/>
      <c r="U56" s="130" t="s">
        <v>61</v>
      </c>
      <c r="V56" s="497"/>
      <c r="W56" s="498"/>
      <c r="X56" s="532"/>
      <c r="Y56" s="387"/>
      <c r="Z56" s="539"/>
      <c r="AA56" s="523"/>
      <c r="AB56" s="523"/>
      <c r="AC56" s="523"/>
      <c r="AD56" s="540"/>
      <c r="AE56" s="501" t="s">
        <v>62</v>
      </c>
      <c r="AF56" s="502"/>
      <c r="AG56" s="504"/>
      <c r="AH56" s="557"/>
      <c r="AI56" s="558"/>
      <c r="AJ56" s="558"/>
      <c r="AK56" s="558"/>
      <c r="AL56" s="558"/>
      <c r="AM56" s="558"/>
      <c r="AN56" s="558"/>
      <c r="AO56" s="558"/>
      <c r="AP56" s="559"/>
    </row>
    <row r="57" spans="1:42" ht="13.5" customHeight="1" thickBot="1">
      <c r="A57" s="543"/>
      <c r="B57" s="544"/>
      <c r="C57" s="544"/>
      <c r="D57" s="544"/>
      <c r="E57" s="544"/>
      <c r="F57" s="544"/>
      <c r="G57" s="544"/>
      <c r="H57" s="545"/>
      <c r="I57" s="546" t="s">
        <v>63</v>
      </c>
      <c r="J57" s="547"/>
      <c r="K57" s="548"/>
      <c r="L57" s="525"/>
      <c r="M57" s="526"/>
      <c r="N57" s="526"/>
      <c r="O57" s="526"/>
      <c r="P57" s="527"/>
      <c r="Q57" s="445"/>
      <c r="R57" s="533"/>
      <c r="S57" s="131"/>
      <c r="T57" s="131"/>
      <c r="U57" s="131"/>
      <c r="V57" s="131"/>
      <c r="W57" s="131"/>
      <c r="X57" s="533"/>
      <c r="Y57" s="388"/>
      <c r="Z57" s="541"/>
      <c r="AA57" s="526"/>
      <c r="AB57" s="526"/>
      <c r="AC57" s="526"/>
      <c r="AD57" s="542"/>
      <c r="AE57" s="546" t="s">
        <v>63</v>
      </c>
      <c r="AF57" s="547"/>
      <c r="AG57" s="549"/>
      <c r="AH57" s="550"/>
      <c r="AI57" s="544"/>
      <c r="AJ57" s="544"/>
      <c r="AK57" s="544"/>
      <c r="AL57" s="544"/>
      <c r="AM57" s="544"/>
      <c r="AN57" s="544"/>
      <c r="AO57" s="544"/>
      <c r="AP57" s="551"/>
    </row>
    <row r="58" spans="1:42" ht="13.5" customHeight="1" thickBot="1">
      <c r="A58" s="507" t="s">
        <v>66</v>
      </c>
      <c r="B58" s="508"/>
      <c r="C58" s="508"/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8"/>
      <c r="P58" s="508"/>
      <c r="Q58" s="487"/>
      <c r="R58" s="487"/>
      <c r="S58" s="487"/>
      <c r="T58" s="487"/>
      <c r="U58" s="487"/>
      <c r="V58" s="487"/>
      <c r="W58" s="487"/>
      <c r="X58" s="487"/>
      <c r="Y58" s="487"/>
      <c r="Z58" s="508"/>
      <c r="AA58" s="508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9"/>
    </row>
    <row r="59" spans="1:42" ht="13.5" customHeight="1">
      <c r="A59" s="510"/>
      <c r="B59" s="511"/>
      <c r="C59" s="511"/>
      <c r="D59" s="511"/>
      <c r="E59" s="511"/>
      <c r="F59" s="511"/>
      <c r="G59" s="511"/>
      <c r="H59" s="512"/>
      <c r="I59" s="513" t="s">
        <v>56</v>
      </c>
      <c r="J59" s="514"/>
      <c r="K59" s="515"/>
      <c r="L59" s="519" t="s">
        <v>77</v>
      </c>
      <c r="M59" s="520"/>
      <c r="N59" s="520"/>
      <c r="O59" s="520"/>
      <c r="P59" s="521"/>
      <c r="Q59" s="443">
        <f>S60+S61</f>
        <v>0</v>
      </c>
      <c r="R59" s="531" t="s">
        <v>58</v>
      </c>
      <c r="S59" s="129"/>
      <c r="T59" s="129"/>
      <c r="U59" s="129"/>
      <c r="V59" s="129"/>
      <c r="W59" s="129"/>
      <c r="X59" s="531" t="s">
        <v>59</v>
      </c>
      <c r="Y59" s="386">
        <f>V60+V61</f>
        <v>0</v>
      </c>
      <c r="Z59" s="537" t="s">
        <v>5</v>
      </c>
      <c r="AA59" s="520"/>
      <c r="AB59" s="520"/>
      <c r="AC59" s="520"/>
      <c r="AD59" s="538"/>
      <c r="AE59" s="513" t="s">
        <v>56</v>
      </c>
      <c r="AF59" s="514"/>
      <c r="AG59" s="514"/>
      <c r="AH59" s="489"/>
      <c r="AI59" s="490"/>
      <c r="AJ59" s="490"/>
      <c r="AK59" s="490"/>
      <c r="AL59" s="490"/>
      <c r="AM59" s="490"/>
      <c r="AN59" s="490"/>
      <c r="AO59" s="490"/>
      <c r="AP59" s="491"/>
    </row>
    <row r="60" spans="1:42" ht="13.5" customHeight="1">
      <c r="A60" s="492"/>
      <c r="B60" s="493"/>
      <c r="C60" s="493"/>
      <c r="D60" s="493"/>
      <c r="E60" s="493"/>
      <c r="F60" s="493"/>
      <c r="G60" s="493"/>
      <c r="H60" s="494"/>
      <c r="I60" s="516"/>
      <c r="J60" s="517"/>
      <c r="K60" s="518"/>
      <c r="L60" s="522"/>
      <c r="M60" s="523"/>
      <c r="N60" s="523"/>
      <c r="O60" s="523"/>
      <c r="P60" s="524"/>
      <c r="Q60" s="444"/>
      <c r="R60" s="532"/>
      <c r="S60" s="495"/>
      <c r="T60" s="496"/>
      <c r="U60" s="130" t="s">
        <v>61</v>
      </c>
      <c r="V60" s="497"/>
      <c r="W60" s="498"/>
      <c r="X60" s="532"/>
      <c r="Y60" s="387"/>
      <c r="Z60" s="539"/>
      <c r="AA60" s="523"/>
      <c r="AB60" s="523"/>
      <c r="AC60" s="523"/>
      <c r="AD60" s="540"/>
      <c r="AE60" s="516"/>
      <c r="AF60" s="517"/>
      <c r="AG60" s="517"/>
      <c r="AH60" s="499"/>
      <c r="AI60" s="493"/>
      <c r="AJ60" s="493"/>
      <c r="AK60" s="493"/>
      <c r="AL60" s="493"/>
      <c r="AM60" s="493"/>
      <c r="AN60" s="493"/>
      <c r="AO60" s="493"/>
      <c r="AP60" s="500"/>
    </row>
    <row r="61" spans="1:42" ht="13.5" customHeight="1">
      <c r="A61" s="492"/>
      <c r="B61" s="493"/>
      <c r="C61" s="493"/>
      <c r="D61" s="493"/>
      <c r="E61" s="493"/>
      <c r="F61" s="493"/>
      <c r="G61" s="493"/>
      <c r="H61" s="494"/>
      <c r="I61" s="501" t="s">
        <v>62</v>
      </c>
      <c r="J61" s="502"/>
      <c r="K61" s="503"/>
      <c r="L61" s="522"/>
      <c r="M61" s="523"/>
      <c r="N61" s="523"/>
      <c r="O61" s="523"/>
      <c r="P61" s="524"/>
      <c r="Q61" s="444"/>
      <c r="R61" s="532"/>
      <c r="S61" s="495"/>
      <c r="T61" s="496"/>
      <c r="U61" s="130" t="s">
        <v>61</v>
      </c>
      <c r="V61" s="497"/>
      <c r="W61" s="498"/>
      <c r="X61" s="532"/>
      <c r="Y61" s="387"/>
      <c r="Z61" s="539"/>
      <c r="AA61" s="523"/>
      <c r="AB61" s="523"/>
      <c r="AC61" s="523"/>
      <c r="AD61" s="540"/>
      <c r="AE61" s="501" t="s">
        <v>62</v>
      </c>
      <c r="AF61" s="502"/>
      <c r="AG61" s="504"/>
      <c r="AH61" s="506"/>
      <c r="AI61" s="493"/>
      <c r="AJ61" s="493"/>
      <c r="AK61" s="493"/>
      <c r="AL61" s="493"/>
      <c r="AM61" s="493"/>
      <c r="AN61" s="493"/>
      <c r="AO61" s="493"/>
      <c r="AP61" s="500"/>
    </row>
    <row r="62" spans="1:42" ht="13.5" customHeight="1" thickBot="1">
      <c r="A62" s="543"/>
      <c r="B62" s="544"/>
      <c r="C62" s="544"/>
      <c r="D62" s="544"/>
      <c r="E62" s="544"/>
      <c r="F62" s="544"/>
      <c r="G62" s="544"/>
      <c r="H62" s="545"/>
      <c r="I62" s="546" t="s">
        <v>63</v>
      </c>
      <c r="J62" s="547"/>
      <c r="K62" s="548"/>
      <c r="L62" s="525"/>
      <c r="M62" s="526"/>
      <c r="N62" s="526"/>
      <c r="O62" s="526"/>
      <c r="P62" s="527"/>
      <c r="Q62" s="445"/>
      <c r="R62" s="533"/>
      <c r="S62" s="131"/>
      <c r="T62" s="131"/>
      <c r="U62" s="131"/>
      <c r="V62" s="131"/>
      <c r="W62" s="131"/>
      <c r="X62" s="533"/>
      <c r="Y62" s="388"/>
      <c r="Z62" s="541"/>
      <c r="AA62" s="526"/>
      <c r="AB62" s="526"/>
      <c r="AC62" s="526"/>
      <c r="AD62" s="542"/>
      <c r="AE62" s="546" t="s">
        <v>63</v>
      </c>
      <c r="AF62" s="547"/>
      <c r="AG62" s="549"/>
      <c r="AH62" s="550"/>
      <c r="AI62" s="544"/>
      <c r="AJ62" s="544"/>
      <c r="AK62" s="544"/>
      <c r="AL62" s="544"/>
      <c r="AM62" s="544"/>
      <c r="AN62" s="544"/>
      <c r="AO62" s="544"/>
      <c r="AP62" s="551"/>
    </row>
    <row r="63" spans="1:42" ht="13.5" customHeight="1">
      <c r="A63" s="485"/>
      <c r="B63" s="486"/>
      <c r="C63" s="486"/>
      <c r="D63" s="486"/>
      <c r="E63" s="486"/>
      <c r="F63" s="486"/>
      <c r="G63" s="486"/>
      <c r="H63" s="486"/>
      <c r="I63" s="486"/>
      <c r="J63" s="486"/>
      <c r="K63" s="486"/>
      <c r="L63" s="486"/>
      <c r="M63" s="486"/>
      <c r="N63" s="486"/>
      <c r="O63" s="486"/>
      <c r="P63" s="486"/>
      <c r="Q63" s="487"/>
      <c r="R63" s="487"/>
      <c r="S63" s="487"/>
      <c r="T63" s="487"/>
      <c r="U63" s="487"/>
      <c r="V63" s="487"/>
      <c r="W63" s="487"/>
      <c r="X63" s="487"/>
      <c r="Y63" s="487"/>
      <c r="Z63" s="486"/>
      <c r="AA63" s="486"/>
      <c r="AB63" s="486"/>
      <c r="AC63" s="486"/>
      <c r="AD63" s="486"/>
      <c r="AE63" s="486"/>
      <c r="AF63" s="486"/>
      <c r="AG63" s="486"/>
      <c r="AH63" s="486"/>
      <c r="AI63" s="486"/>
      <c r="AJ63" s="486"/>
      <c r="AK63" s="486"/>
      <c r="AL63" s="486"/>
      <c r="AM63" s="486"/>
      <c r="AN63" s="486"/>
      <c r="AO63" s="486"/>
      <c r="AP63" s="488"/>
    </row>
    <row r="64" spans="1:42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</row>
    <row r="65" spans="1:42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</row>
    <row r="66" spans="1:42" ht="13.5" customHeight="1">
      <c r="A66" s="44" t="s">
        <v>47</v>
      </c>
      <c r="B66" s="15"/>
      <c r="C66" s="42" t="s">
        <v>48</v>
      </c>
      <c r="D66" s="38"/>
      <c r="E66" s="43"/>
      <c r="F66" s="43"/>
      <c r="G66" s="450" t="s">
        <v>49</v>
      </c>
      <c r="H66" s="450"/>
      <c r="I66" s="128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6" t="s">
        <v>51</v>
      </c>
      <c r="V66" s="38"/>
      <c r="W66" s="43"/>
      <c r="X66" s="43"/>
      <c r="Y66" s="43"/>
      <c r="Z66" s="43"/>
      <c r="AA66" s="43"/>
      <c r="AB66" s="451" t="s">
        <v>52</v>
      </c>
      <c r="AC66" s="451"/>
      <c r="AD66" s="452"/>
      <c r="AE66" s="452"/>
      <c r="AF66" s="452"/>
      <c r="AG66" s="452"/>
      <c r="AH66" s="452"/>
      <c r="AI66" s="452"/>
      <c r="AJ66" s="452"/>
      <c r="AK66" s="452"/>
      <c r="AL66" s="43"/>
      <c r="AM66" s="43"/>
      <c r="AN66" s="43"/>
      <c r="AO66" s="43"/>
      <c r="AP66" s="43"/>
    </row>
    <row r="67" spans="1:42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</row>
    <row r="68" spans="1:42" ht="13.5" customHeight="1" thickBot="1">
      <c r="A68" s="47" t="s">
        <v>8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</row>
    <row r="69" spans="1:42" ht="13.5" customHeight="1" thickBot="1">
      <c r="A69" s="453" t="s">
        <v>64</v>
      </c>
      <c r="B69" s="454"/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N69" s="454"/>
      <c r="O69" s="454"/>
      <c r="P69" s="454"/>
      <c r="Q69" s="454"/>
      <c r="R69" s="454"/>
      <c r="S69" s="454"/>
      <c r="T69" s="454"/>
      <c r="U69" s="454"/>
      <c r="V69" s="454"/>
      <c r="W69" s="454"/>
      <c r="X69" s="454"/>
      <c r="Y69" s="454"/>
      <c r="Z69" s="454"/>
      <c r="AA69" s="454"/>
      <c r="AB69" s="454"/>
      <c r="AC69" s="454"/>
      <c r="AD69" s="454"/>
      <c r="AE69" s="454"/>
      <c r="AF69" s="454"/>
      <c r="AG69" s="454"/>
      <c r="AH69" s="454"/>
      <c r="AI69" s="454"/>
      <c r="AJ69" s="454"/>
      <c r="AK69" s="454"/>
      <c r="AL69" s="454"/>
      <c r="AM69" s="454"/>
      <c r="AN69" s="454"/>
      <c r="AO69" s="454"/>
      <c r="AP69" s="455"/>
    </row>
    <row r="70" spans="1:42" ht="13.5" customHeight="1">
      <c r="A70" s="456"/>
      <c r="B70" s="457"/>
      <c r="C70" s="457"/>
      <c r="D70" s="457"/>
      <c r="E70" s="457"/>
      <c r="F70" s="457"/>
      <c r="G70" s="457"/>
      <c r="H70" s="458"/>
      <c r="I70" s="459" t="s">
        <v>56</v>
      </c>
      <c r="J70" s="446"/>
      <c r="K70" s="460"/>
      <c r="L70" s="464" t="s">
        <v>57</v>
      </c>
      <c r="M70" s="465"/>
      <c r="N70" s="465"/>
      <c r="O70" s="465"/>
      <c r="P70" s="466"/>
      <c r="Q70" s="467">
        <f>S71+S72</f>
        <v>0</v>
      </c>
      <c r="R70" s="446" t="s">
        <v>58</v>
      </c>
      <c r="S70" s="49"/>
      <c r="T70" s="49"/>
      <c r="U70" s="49"/>
      <c r="V70" s="49"/>
      <c r="W70" s="49"/>
      <c r="X70" s="446" t="s">
        <v>59</v>
      </c>
      <c r="Y70" s="473">
        <f>V71+V72</f>
        <v>0</v>
      </c>
      <c r="Z70" s="464" t="s">
        <v>57</v>
      </c>
      <c r="AA70" s="465"/>
      <c r="AB70" s="465"/>
      <c r="AC70" s="465"/>
      <c r="AD70" s="466"/>
      <c r="AE70" s="476" t="s">
        <v>56</v>
      </c>
      <c r="AF70" s="477"/>
      <c r="AG70" s="478"/>
      <c r="AH70" s="479"/>
      <c r="AI70" s="480"/>
      <c r="AJ70" s="480"/>
      <c r="AK70" s="480"/>
      <c r="AL70" s="480"/>
      <c r="AM70" s="480"/>
      <c r="AN70" s="480"/>
      <c r="AO70" s="480"/>
      <c r="AP70" s="481"/>
    </row>
    <row r="71" spans="1:42" ht="13.5" customHeight="1">
      <c r="A71" s="482"/>
      <c r="B71" s="483"/>
      <c r="C71" s="483"/>
      <c r="D71" s="483"/>
      <c r="E71" s="483"/>
      <c r="F71" s="483"/>
      <c r="G71" s="483"/>
      <c r="H71" s="484"/>
      <c r="I71" s="461"/>
      <c r="J71" s="462"/>
      <c r="K71" s="463"/>
      <c r="L71" s="439"/>
      <c r="M71" s="393"/>
      <c r="N71" s="393"/>
      <c r="O71" s="393"/>
      <c r="P71" s="394"/>
      <c r="Q71" s="468"/>
      <c r="R71" s="447"/>
      <c r="S71" s="410"/>
      <c r="T71" s="411"/>
      <c r="U71" s="46" t="s">
        <v>61</v>
      </c>
      <c r="V71" s="412"/>
      <c r="W71" s="413"/>
      <c r="X71" s="447"/>
      <c r="Y71" s="474"/>
      <c r="Z71" s="439"/>
      <c r="AA71" s="393"/>
      <c r="AB71" s="393"/>
      <c r="AC71" s="393"/>
      <c r="AD71" s="394"/>
      <c r="AE71" s="414" t="s">
        <v>60</v>
      </c>
      <c r="AF71" s="408"/>
      <c r="AG71" s="415"/>
      <c r="AH71" s="416"/>
      <c r="AI71" s="405"/>
      <c r="AJ71" s="405"/>
      <c r="AK71" s="405"/>
      <c r="AL71" s="405"/>
      <c r="AM71" s="405"/>
      <c r="AN71" s="405"/>
      <c r="AO71" s="405"/>
      <c r="AP71" s="417"/>
    </row>
    <row r="72" spans="1:42" ht="13.5" customHeight="1">
      <c r="A72" s="404"/>
      <c r="B72" s="405"/>
      <c r="C72" s="405"/>
      <c r="D72" s="405"/>
      <c r="E72" s="405"/>
      <c r="F72" s="405"/>
      <c r="G72" s="405"/>
      <c r="H72" s="406"/>
      <c r="I72" s="407" t="s">
        <v>62</v>
      </c>
      <c r="J72" s="408"/>
      <c r="K72" s="409"/>
      <c r="L72" s="439"/>
      <c r="M72" s="393"/>
      <c r="N72" s="393"/>
      <c r="O72" s="393"/>
      <c r="P72" s="394"/>
      <c r="Q72" s="468"/>
      <c r="R72" s="447"/>
      <c r="S72" s="410"/>
      <c r="T72" s="411"/>
      <c r="U72" s="46" t="s">
        <v>61</v>
      </c>
      <c r="V72" s="412"/>
      <c r="W72" s="413"/>
      <c r="X72" s="447"/>
      <c r="Y72" s="474"/>
      <c r="Z72" s="439"/>
      <c r="AA72" s="393"/>
      <c r="AB72" s="393"/>
      <c r="AC72" s="393"/>
      <c r="AD72" s="394"/>
      <c r="AE72" s="414" t="s">
        <v>62</v>
      </c>
      <c r="AF72" s="408"/>
      <c r="AG72" s="415"/>
      <c r="AH72" s="470"/>
      <c r="AI72" s="471"/>
      <c r="AJ72" s="471"/>
      <c r="AK72" s="471"/>
      <c r="AL72" s="471"/>
      <c r="AM72" s="471"/>
      <c r="AN72" s="471"/>
      <c r="AO72" s="471"/>
      <c r="AP72" s="472"/>
    </row>
    <row r="73" spans="1:42" ht="13.5" customHeight="1" thickBot="1">
      <c r="A73" s="418"/>
      <c r="B73" s="419"/>
      <c r="C73" s="419"/>
      <c r="D73" s="419"/>
      <c r="E73" s="419"/>
      <c r="F73" s="419"/>
      <c r="G73" s="419"/>
      <c r="H73" s="420"/>
      <c r="I73" s="421" t="s">
        <v>63</v>
      </c>
      <c r="J73" s="422"/>
      <c r="K73" s="423"/>
      <c r="L73" s="441"/>
      <c r="M73" s="396"/>
      <c r="N73" s="396"/>
      <c r="O73" s="396"/>
      <c r="P73" s="397"/>
      <c r="Q73" s="469"/>
      <c r="R73" s="448"/>
      <c r="S73" s="48"/>
      <c r="T73" s="48"/>
      <c r="U73" s="48"/>
      <c r="V73" s="48"/>
      <c r="W73" s="48"/>
      <c r="X73" s="448"/>
      <c r="Y73" s="475"/>
      <c r="Z73" s="441"/>
      <c r="AA73" s="396"/>
      <c r="AB73" s="396"/>
      <c r="AC73" s="396"/>
      <c r="AD73" s="397"/>
      <c r="AE73" s="424" t="s">
        <v>63</v>
      </c>
      <c r="AF73" s="422"/>
      <c r="AG73" s="425"/>
      <c r="AH73" s="426"/>
      <c r="AI73" s="419"/>
      <c r="AJ73" s="419"/>
      <c r="AK73" s="419"/>
      <c r="AL73" s="419"/>
      <c r="AM73" s="419"/>
      <c r="AN73" s="419"/>
      <c r="AO73" s="419"/>
      <c r="AP73" s="427"/>
    </row>
    <row r="74" spans="1:42" ht="13.5" customHeight="1" thickBot="1">
      <c r="A74" s="428" t="s">
        <v>66</v>
      </c>
      <c r="B74" s="429"/>
      <c r="C74" s="429"/>
      <c r="D74" s="429"/>
      <c r="E74" s="429"/>
      <c r="F74" s="429"/>
      <c r="G74" s="429"/>
      <c r="H74" s="429"/>
      <c r="I74" s="429"/>
      <c r="J74" s="429"/>
      <c r="K74" s="429"/>
      <c r="L74" s="429"/>
      <c r="M74" s="429"/>
      <c r="N74" s="429"/>
      <c r="O74" s="429"/>
      <c r="P74" s="429"/>
      <c r="Q74" s="430"/>
      <c r="R74" s="430"/>
      <c r="S74" s="430"/>
      <c r="T74" s="430"/>
      <c r="U74" s="430"/>
      <c r="V74" s="430"/>
      <c r="W74" s="430"/>
      <c r="X74" s="430"/>
      <c r="Y74" s="430"/>
      <c r="Z74" s="429"/>
      <c r="AA74" s="429"/>
      <c r="AB74" s="429"/>
      <c r="AC74" s="429"/>
      <c r="AD74" s="429"/>
      <c r="AE74" s="429"/>
      <c r="AF74" s="429"/>
      <c r="AG74" s="429"/>
      <c r="AH74" s="429"/>
      <c r="AI74" s="429"/>
      <c r="AJ74" s="429"/>
      <c r="AK74" s="429"/>
      <c r="AL74" s="429"/>
      <c r="AM74" s="429"/>
      <c r="AN74" s="429"/>
      <c r="AO74" s="429"/>
      <c r="AP74" s="431"/>
    </row>
    <row r="75" spans="1:42" ht="13.5" customHeight="1">
      <c r="A75" s="432"/>
      <c r="B75" s="433"/>
      <c r="C75" s="433"/>
      <c r="D75" s="433"/>
      <c r="E75" s="433"/>
      <c r="F75" s="433"/>
      <c r="G75" s="433"/>
      <c r="H75" s="434"/>
      <c r="I75" s="435" t="s">
        <v>56</v>
      </c>
      <c r="J75" s="399"/>
      <c r="K75" s="436"/>
      <c r="L75" s="437" t="s">
        <v>57</v>
      </c>
      <c r="M75" s="390"/>
      <c r="N75" s="390"/>
      <c r="O75" s="390"/>
      <c r="P75" s="438"/>
      <c r="Q75" s="443">
        <f>S76+S77</f>
        <v>0</v>
      </c>
      <c r="R75" s="446" t="s">
        <v>58</v>
      </c>
      <c r="S75" s="49"/>
      <c r="T75" s="49"/>
      <c r="U75" s="49"/>
      <c r="V75" s="49"/>
      <c r="W75" s="49"/>
      <c r="X75" s="446" t="s">
        <v>59</v>
      </c>
      <c r="Y75" s="386">
        <f>V76+V77</f>
        <v>0</v>
      </c>
      <c r="Z75" s="389" t="s">
        <v>57</v>
      </c>
      <c r="AA75" s="390"/>
      <c r="AB75" s="390"/>
      <c r="AC75" s="390"/>
      <c r="AD75" s="391"/>
      <c r="AE75" s="398" t="s">
        <v>56</v>
      </c>
      <c r="AF75" s="399"/>
      <c r="AG75" s="400"/>
      <c r="AH75" s="401"/>
      <c r="AI75" s="402"/>
      <c r="AJ75" s="402"/>
      <c r="AK75" s="402"/>
      <c r="AL75" s="402"/>
      <c r="AM75" s="402"/>
      <c r="AN75" s="402"/>
      <c r="AO75" s="402"/>
      <c r="AP75" s="403"/>
    </row>
    <row r="76" spans="1:42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60</v>
      </c>
      <c r="J76" s="408"/>
      <c r="K76" s="409"/>
      <c r="L76" s="439"/>
      <c r="M76" s="393"/>
      <c r="N76" s="393"/>
      <c r="O76" s="393"/>
      <c r="P76" s="440"/>
      <c r="Q76" s="444"/>
      <c r="R76" s="447"/>
      <c r="S76" s="410"/>
      <c r="T76" s="411"/>
      <c r="U76" s="46" t="s">
        <v>61</v>
      </c>
      <c r="V76" s="412"/>
      <c r="W76" s="413"/>
      <c r="X76" s="447"/>
      <c r="Y76" s="387"/>
      <c r="Z76" s="392"/>
      <c r="AA76" s="393"/>
      <c r="AB76" s="393"/>
      <c r="AC76" s="393"/>
      <c r="AD76" s="394"/>
      <c r="AE76" s="414" t="s">
        <v>60</v>
      </c>
      <c r="AF76" s="408"/>
      <c r="AG76" s="415"/>
      <c r="AH76" s="449"/>
      <c r="AI76" s="405"/>
      <c r="AJ76" s="405"/>
      <c r="AK76" s="405"/>
      <c r="AL76" s="405"/>
      <c r="AM76" s="405"/>
      <c r="AN76" s="405"/>
      <c r="AO76" s="405"/>
      <c r="AP76" s="417"/>
    </row>
    <row r="77" spans="1:42" ht="13.5" customHeight="1">
      <c r="A77" s="404"/>
      <c r="B77" s="405"/>
      <c r="C77" s="405"/>
      <c r="D77" s="405"/>
      <c r="E77" s="405"/>
      <c r="F77" s="405"/>
      <c r="G77" s="405"/>
      <c r="H77" s="406"/>
      <c r="I77" s="407" t="s">
        <v>62</v>
      </c>
      <c r="J77" s="408"/>
      <c r="K77" s="409"/>
      <c r="L77" s="439"/>
      <c r="M77" s="393"/>
      <c r="N77" s="393"/>
      <c r="O77" s="393"/>
      <c r="P77" s="440"/>
      <c r="Q77" s="444"/>
      <c r="R77" s="447"/>
      <c r="S77" s="410"/>
      <c r="T77" s="411"/>
      <c r="U77" s="46" t="s">
        <v>61</v>
      </c>
      <c r="V77" s="412"/>
      <c r="W77" s="413"/>
      <c r="X77" s="447"/>
      <c r="Y77" s="387"/>
      <c r="Z77" s="392"/>
      <c r="AA77" s="393"/>
      <c r="AB77" s="393"/>
      <c r="AC77" s="393"/>
      <c r="AD77" s="394"/>
      <c r="AE77" s="414" t="s">
        <v>62</v>
      </c>
      <c r="AF77" s="408"/>
      <c r="AG77" s="415"/>
      <c r="AH77" s="416"/>
      <c r="AI77" s="405"/>
      <c r="AJ77" s="405"/>
      <c r="AK77" s="405"/>
      <c r="AL77" s="405"/>
      <c r="AM77" s="405"/>
      <c r="AN77" s="405"/>
      <c r="AO77" s="405"/>
      <c r="AP77" s="417"/>
    </row>
    <row r="78" spans="1:42" ht="13.5" customHeight="1" thickBot="1">
      <c r="A78" s="418"/>
      <c r="B78" s="419"/>
      <c r="C78" s="419"/>
      <c r="D78" s="419"/>
      <c r="E78" s="419"/>
      <c r="F78" s="419"/>
      <c r="G78" s="419"/>
      <c r="H78" s="420"/>
      <c r="I78" s="421" t="s">
        <v>63</v>
      </c>
      <c r="J78" s="422"/>
      <c r="K78" s="423"/>
      <c r="L78" s="441"/>
      <c r="M78" s="396"/>
      <c r="N78" s="396"/>
      <c r="O78" s="396"/>
      <c r="P78" s="442"/>
      <c r="Q78" s="445"/>
      <c r="R78" s="448"/>
      <c r="S78" s="48"/>
      <c r="T78" s="48"/>
      <c r="U78" s="48"/>
      <c r="V78" s="48"/>
      <c r="W78" s="48"/>
      <c r="X78" s="448"/>
      <c r="Y78" s="388"/>
      <c r="Z78" s="395"/>
      <c r="AA78" s="396"/>
      <c r="AB78" s="396"/>
      <c r="AC78" s="396"/>
      <c r="AD78" s="397"/>
      <c r="AE78" s="424" t="s">
        <v>63</v>
      </c>
      <c r="AF78" s="422"/>
      <c r="AG78" s="425"/>
      <c r="AH78" s="426"/>
      <c r="AI78" s="419"/>
      <c r="AJ78" s="419"/>
      <c r="AK78" s="419"/>
      <c r="AL78" s="419"/>
      <c r="AM78" s="419"/>
      <c r="AN78" s="419"/>
      <c r="AO78" s="419"/>
      <c r="AP78" s="427"/>
    </row>
  </sheetData>
  <mergeCells count="296">
    <mergeCell ref="G5:H5"/>
    <mergeCell ref="AB5:AC5"/>
    <mergeCell ref="AD5:AI5"/>
    <mergeCell ref="AJ5:AK5"/>
    <mergeCell ref="A8:AP8"/>
    <mergeCell ref="A9:H9"/>
    <mergeCell ref="I9:K10"/>
    <mergeCell ref="L9:P12"/>
    <mergeCell ref="Q9:Q12"/>
    <mergeCell ref="R9:R12"/>
    <mergeCell ref="I11:K11"/>
    <mergeCell ref="S11:T11"/>
    <mergeCell ref="V11:W11"/>
    <mergeCell ref="AE11:AG11"/>
    <mergeCell ref="AH11:AP11"/>
    <mergeCell ref="A12:H12"/>
    <mergeCell ref="I12:K12"/>
    <mergeCell ref="AE12:AG12"/>
    <mergeCell ref="AH12:AP12"/>
    <mergeCell ref="X9:X12"/>
    <mergeCell ref="Y9:Y12"/>
    <mergeCell ref="Z9:AD12"/>
    <mergeCell ref="AE9:AG10"/>
    <mergeCell ref="AH9:AP9"/>
    <mergeCell ref="A10:H10"/>
    <mergeCell ref="S10:T10"/>
    <mergeCell ref="V10:W10"/>
    <mergeCell ref="AH10:AP10"/>
    <mergeCell ref="A11:H11"/>
    <mergeCell ref="A13:AP13"/>
    <mergeCell ref="A14:H14"/>
    <mergeCell ref="I14:K15"/>
    <mergeCell ref="L14:P17"/>
    <mergeCell ref="Q14:Q17"/>
    <mergeCell ref="R14:R17"/>
    <mergeCell ref="X14:X17"/>
    <mergeCell ref="Y14:Y17"/>
    <mergeCell ref="Z14:AD17"/>
    <mergeCell ref="AE14:AG15"/>
    <mergeCell ref="AH16:AP16"/>
    <mergeCell ref="A17:H17"/>
    <mergeCell ref="I17:K17"/>
    <mergeCell ref="AE17:AG17"/>
    <mergeCell ref="AH17:AP17"/>
    <mergeCell ref="A18:AP18"/>
    <mergeCell ref="AH14:AP14"/>
    <mergeCell ref="A15:H15"/>
    <mergeCell ref="S15:T15"/>
    <mergeCell ref="V15:W15"/>
    <mergeCell ref="AH15:AP15"/>
    <mergeCell ref="A16:H16"/>
    <mergeCell ref="I16:K16"/>
    <mergeCell ref="S16:T16"/>
    <mergeCell ref="V16:W16"/>
    <mergeCell ref="AE16:AG16"/>
    <mergeCell ref="AE21:AG21"/>
    <mergeCell ref="AH21:AP21"/>
    <mergeCell ref="A22:H22"/>
    <mergeCell ref="I22:K22"/>
    <mergeCell ref="AE22:AG22"/>
    <mergeCell ref="AH22:AP22"/>
    <mergeCell ref="Y19:Y22"/>
    <mergeCell ref="Z19:AD22"/>
    <mergeCell ref="AE19:AG20"/>
    <mergeCell ref="AH19:AP19"/>
    <mergeCell ref="A20:H20"/>
    <mergeCell ref="S20:T20"/>
    <mergeCell ref="V20:W20"/>
    <mergeCell ref="AH20:AP20"/>
    <mergeCell ref="A21:H21"/>
    <mergeCell ref="I21:K21"/>
    <mergeCell ref="A19:H19"/>
    <mergeCell ref="I19:K20"/>
    <mergeCell ref="L19:P22"/>
    <mergeCell ref="Q19:Q22"/>
    <mergeCell ref="R19:R22"/>
    <mergeCell ref="X19:X22"/>
    <mergeCell ref="S21:T21"/>
    <mergeCell ref="V21:W21"/>
    <mergeCell ref="A23:AP23"/>
    <mergeCell ref="A24:H24"/>
    <mergeCell ref="I24:K25"/>
    <mergeCell ref="L24:P27"/>
    <mergeCell ref="Q24:Q27"/>
    <mergeCell ref="R24:R27"/>
    <mergeCell ref="X24:X27"/>
    <mergeCell ref="Y24:Y27"/>
    <mergeCell ref="Z24:AD27"/>
    <mergeCell ref="AE24:AG25"/>
    <mergeCell ref="AH26:AP26"/>
    <mergeCell ref="A27:H27"/>
    <mergeCell ref="I27:K27"/>
    <mergeCell ref="S27:W27"/>
    <mergeCell ref="AE27:AG27"/>
    <mergeCell ref="AH27:AP27"/>
    <mergeCell ref="AH24:AP24"/>
    <mergeCell ref="A25:H25"/>
    <mergeCell ref="S25:T25"/>
    <mergeCell ref="V25:W25"/>
    <mergeCell ref="AH25:AP25"/>
    <mergeCell ref="A26:H26"/>
    <mergeCell ref="I26:K26"/>
    <mergeCell ref="S26:T26"/>
    <mergeCell ref="V26:W26"/>
    <mergeCell ref="AE26:AG26"/>
    <mergeCell ref="G30:H30"/>
    <mergeCell ref="AB30:AC30"/>
    <mergeCell ref="AD30:AI30"/>
    <mergeCell ref="AJ30:AK30"/>
    <mergeCell ref="A33:AP33"/>
    <mergeCell ref="A34:H34"/>
    <mergeCell ref="I34:K35"/>
    <mergeCell ref="L34:P37"/>
    <mergeCell ref="Q34:Q37"/>
    <mergeCell ref="R34:R37"/>
    <mergeCell ref="I36:K36"/>
    <mergeCell ref="S36:T36"/>
    <mergeCell ref="V36:W36"/>
    <mergeCell ref="AE36:AG36"/>
    <mergeCell ref="AH36:AP36"/>
    <mergeCell ref="A37:H37"/>
    <mergeCell ref="I37:K37"/>
    <mergeCell ref="AE37:AG37"/>
    <mergeCell ref="AH37:AP37"/>
    <mergeCell ref="X34:X37"/>
    <mergeCell ref="Y34:Y37"/>
    <mergeCell ref="Z34:AD37"/>
    <mergeCell ref="AE34:AG35"/>
    <mergeCell ref="AH34:AP34"/>
    <mergeCell ref="A35:H35"/>
    <mergeCell ref="S35:T35"/>
    <mergeCell ref="V35:W35"/>
    <mergeCell ref="AH35:AP35"/>
    <mergeCell ref="A36:H36"/>
    <mergeCell ref="A38:AP38"/>
    <mergeCell ref="A39:H39"/>
    <mergeCell ref="I39:K40"/>
    <mergeCell ref="L39:P42"/>
    <mergeCell ref="Q39:Q42"/>
    <mergeCell ref="R39:R42"/>
    <mergeCell ref="X39:X42"/>
    <mergeCell ref="Y39:Y42"/>
    <mergeCell ref="Z39:AD42"/>
    <mergeCell ref="AE39:AG40"/>
    <mergeCell ref="AH41:AP41"/>
    <mergeCell ref="A42:H42"/>
    <mergeCell ref="I42:K42"/>
    <mergeCell ref="AE42:AG42"/>
    <mergeCell ref="AH42:AP42"/>
    <mergeCell ref="A43:AP43"/>
    <mergeCell ref="AH39:AP39"/>
    <mergeCell ref="A40:H40"/>
    <mergeCell ref="S40:T40"/>
    <mergeCell ref="V40:W40"/>
    <mergeCell ref="AH40:AP40"/>
    <mergeCell ref="A41:H41"/>
    <mergeCell ref="I41:K41"/>
    <mergeCell ref="S41:T41"/>
    <mergeCell ref="V41:W41"/>
    <mergeCell ref="AE41:AG41"/>
    <mergeCell ref="AE46:AG46"/>
    <mergeCell ref="AH46:AP46"/>
    <mergeCell ref="A47:H47"/>
    <mergeCell ref="I47:K47"/>
    <mergeCell ref="AE47:AG47"/>
    <mergeCell ref="AH47:AP47"/>
    <mergeCell ref="Y44:Y47"/>
    <mergeCell ref="Z44:AD47"/>
    <mergeCell ref="AE44:AG45"/>
    <mergeCell ref="AH44:AP44"/>
    <mergeCell ref="A45:H45"/>
    <mergeCell ref="S45:T45"/>
    <mergeCell ref="V45:W45"/>
    <mergeCell ref="AH45:AP45"/>
    <mergeCell ref="A46:H46"/>
    <mergeCell ref="I46:K46"/>
    <mergeCell ref="A44:H44"/>
    <mergeCell ref="I44:K45"/>
    <mergeCell ref="L44:P47"/>
    <mergeCell ref="Q44:Q47"/>
    <mergeCell ref="R44:R47"/>
    <mergeCell ref="X44:X47"/>
    <mergeCell ref="S46:T46"/>
    <mergeCell ref="V46:W46"/>
    <mergeCell ref="G50:H50"/>
    <mergeCell ref="AB50:AC50"/>
    <mergeCell ref="AD50:AI50"/>
    <mergeCell ref="AJ50:AK50"/>
    <mergeCell ref="A53:AP53"/>
    <mergeCell ref="A54:H54"/>
    <mergeCell ref="I54:K55"/>
    <mergeCell ref="L54:P57"/>
    <mergeCell ref="Q54:Q57"/>
    <mergeCell ref="R54:R57"/>
    <mergeCell ref="I56:K56"/>
    <mergeCell ref="S56:T56"/>
    <mergeCell ref="V56:W56"/>
    <mergeCell ref="AE56:AG56"/>
    <mergeCell ref="AH56:AP56"/>
    <mergeCell ref="A57:H57"/>
    <mergeCell ref="I57:K57"/>
    <mergeCell ref="AE57:AG57"/>
    <mergeCell ref="AH57:AP57"/>
    <mergeCell ref="X54:X57"/>
    <mergeCell ref="Y54:Y57"/>
    <mergeCell ref="Z54:AD57"/>
    <mergeCell ref="AE54:AG55"/>
    <mergeCell ref="AH54:AP54"/>
    <mergeCell ref="A55:H55"/>
    <mergeCell ref="S55:T55"/>
    <mergeCell ref="V55:W55"/>
    <mergeCell ref="AH55:AP55"/>
    <mergeCell ref="A56:H56"/>
    <mergeCell ref="A58:AP58"/>
    <mergeCell ref="A59:H59"/>
    <mergeCell ref="I59:K60"/>
    <mergeCell ref="L59:P62"/>
    <mergeCell ref="Q59:Q62"/>
    <mergeCell ref="R59:R62"/>
    <mergeCell ref="X59:X62"/>
    <mergeCell ref="Y59:Y62"/>
    <mergeCell ref="Z59:AD62"/>
    <mergeCell ref="AE59:AG60"/>
    <mergeCell ref="AH61:AP61"/>
    <mergeCell ref="A62:H62"/>
    <mergeCell ref="I62:K62"/>
    <mergeCell ref="AE62:AG62"/>
    <mergeCell ref="AH62:AP62"/>
    <mergeCell ref="A63:AP63"/>
    <mergeCell ref="AH59:AP59"/>
    <mergeCell ref="A60:H60"/>
    <mergeCell ref="S60:T60"/>
    <mergeCell ref="V60:W60"/>
    <mergeCell ref="AH60:AP60"/>
    <mergeCell ref="A61:H61"/>
    <mergeCell ref="I61:K61"/>
    <mergeCell ref="S61:T61"/>
    <mergeCell ref="V61:W61"/>
    <mergeCell ref="AE61:AG61"/>
    <mergeCell ref="G66:H66"/>
    <mergeCell ref="AB66:AC66"/>
    <mergeCell ref="AD66:AI66"/>
    <mergeCell ref="AJ66:AK66"/>
    <mergeCell ref="A69:AP69"/>
    <mergeCell ref="A70:H70"/>
    <mergeCell ref="I70:K71"/>
    <mergeCell ref="L70:P73"/>
    <mergeCell ref="Q70:Q73"/>
    <mergeCell ref="R70:R73"/>
    <mergeCell ref="A72:H72"/>
    <mergeCell ref="I72:K72"/>
    <mergeCell ref="S72:T72"/>
    <mergeCell ref="V72:W72"/>
    <mergeCell ref="AE72:AG72"/>
    <mergeCell ref="AH72:AP72"/>
    <mergeCell ref="X70:X73"/>
    <mergeCell ref="Y70:Y73"/>
    <mergeCell ref="Z70:AD73"/>
    <mergeCell ref="AE70:AG70"/>
    <mergeCell ref="AH70:AP70"/>
    <mergeCell ref="A71:H71"/>
    <mergeCell ref="S71:T71"/>
    <mergeCell ref="V71:W71"/>
    <mergeCell ref="AE71:AG71"/>
    <mergeCell ref="AH71:AP71"/>
    <mergeCell ref="A73:H73"/>
    <mergeCell ref="I73:K73"/>
    <mergeCell ref="AE73:AG73"/>
    <mergeCell ref="AH73:AP73"/>
    <mergeCell ref="A74:AP74"/>
    <mergeCell ref="A75:H75"/>
    <mergeCell ref="I75:K75"/>
    <mergeCell ref="L75:P78"/>
    <mergeCell ref="Q75:Q78"/>
    <mergeCell ref="R75:R78"/>
    <mergeCell ref="A78:H78"/>
    <mergeCell ref="I78:K78"/>
    <mergeCell ref="AE78:AG78"/>
    <mergeCell ref="AH78:AP78"/>
    <mergeCell ref="AH76:AP76"/>
    <mergeCell ref="A77:H77"/>
    <mergeCell ref="I77:K77"/>
    <mergeCell ref="S77:T77"/>
    <mergeCell ref="V77:W77"/>
    <mergeCell ref="AE77:AG77"/>
    <mergeCell ref="AH77:AP77"/>
    <mergeCell ref="X75:X78"/>
    <mergeCell ref="Y75:Y78"/>
    <mergeCell ref="Z75:AD78"/>
    <mergeCell ref="AE75:AG75"/>
    <mergeCell ref="AH75:AP75"/>
    <mergeCell ref="A76:H76"/>
    <mergeCell ref="I76:K76"/>
    <mergeCell ref="S76:T76"/>
    <mergeCell ref="V76:W76"/>
    <mergeCell ref="AE76:AG76"/>
  </mergeCells>
  <phoneticPr fontId="1"/>
  <dataValidations count="4">
    <dataValidation type="list" allowBlank="1" showInputMessage="1" showErrorMessage="1" sqref="L9:P12 L14:P17 L19:P22 L24:P27 Z9:AD12 Z14:AD17 Z19:AD22 Z24:AD27" xr:uid="{A0470711-2696-46B8-89F1-74D8483D364C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  <dataValidation type="list" allowBlank="1" showInputMessage="1" showErrorMessage="1" sqref="L70:P73 L75:P78 Z70:AD73 Z75:AD78" xr:uid="{75EC6FB1-BD46-4962-B036-DBD8A26DC0D2}">
      <formula1>"　　,FC70室蘭,苫小牧シニア70サッカークラブ,函館四十雀70"</formula1>
    </dataValidation>
    <dataValidation type="list" allowBlank="1" showInputMessage="1" showErrorMessage="1" sqref="L54:P57 Z54:AD57 L59:P62 Z59:AD62" xr:uid="{6E8795AF-1709-4F4E-A7D9-E8DBE5781CCE}">
      <formula1>"　　,室蘭シニア60サッカークラブ,苫小牧シニア60サッカークラブ,函館四十雀60"</formula1>
    </dataValidation>
    <dataValidation type="list" allowBlank="1" showInputMessage="1" showErrorMessage="1" sqref="L34:P37 L39:P42 Z44:AD47 Z34:AD37 Z39:AD42 L44:P47" xr:uid="{18F97612-BA6C-44EA-9BB9-4F6CF12D7ED9}">
      <formula1>"　　,室蘭シニア50サッカークラブ,苫小牧シニア50サッカークラブ,函館四十雀50,M.C.NEO Senior50,伊達登別四十雀SC50,桧山シニアFC50"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AR87"/>
  <sheetViews>
    <sheetView showGridLines="0" view="pageBreakPreview" topLeftCell="A48" zoomScale="124" zoomScaleNormal="154" zoomScaleSheetLayoutView="124" workbookViewId="0">
      <selection activeCell="AW60" sqref="AW60"/>
    </sheetView>
  </sheetViews>
  <sheetFormatPr defaultColWidth="11" defaultRowHeight="13.35" customHeight="1"/>
  <cols>
    <col min="1" max="48" width="2.75" style="40" customWidth="1"/>
    <col min="49" max="16384" width="11" style="40"/>
  </cols>
  <sheetData>
    <row r="1" spans="1:44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</row>
    <row r="2" spans="1:44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</row>
    <row r="3" spans="1:44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181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</row>
    <row r="4" spans="1:44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</row>
    <row r="5" spans="1:44" ht="12.75" customHeight="1">
      <c r="A5" s="44" t="s">
        <v>47</v>
      </c>
      <c r="B5" s="15"/>
      <c r="C5" s="42" t="s">
        <v>48</v>
      </c>
      <c r="D5" s="38"/>
      <c r="E5" s="43"/>
      <c r="F5" s="43"/>
      <c r="G5" s="450" t="s">
        <v>49</v>
      </c>
      <c r="H5" s="450"/>
      <c r="I5" s="50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6" t="s">
        <v>51</v>
      </c>
      <c r="W5" s="38"/>
      <c r="X5" s="43"/>
      <c r="Y5" s="43"/>
      <c r="Z5" s="43"/>
      <c r="AA5" s="43"/>
      <c r="AB5" s="43"/>
      <c r="AC5" s="43"/>
      <c r="AD5" s="451" t="s">
        <v>52</v>
      </c>
      <c r="AE5" s="451"/>
      <c r="AF5" s="452"/>
      <c r="AG5" s="452"/>
      <c r="AH5" s="452"/>
      <c r="AI5" s="452"/>
      <c r="AJ5" s="452"/>
      <c r="AK5" s="452"/>
      <c r="AL5" s="452"/>
      <c r="AM5" s="452"/>
      <c r="AN5" s="43"/>
      <c r="AO5" s="43"/>
      <c r="AP5" s="43"/>
      <c r="AQ5" s="43"/>
      <c r="AR5" s="43"/>
    </row>
    <row r="6" spans="1:44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</row>
    <row r="7" spans="1:44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</row>
    <row r="8" spans="1:44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4"/>
    </row>
    <row r="9" spans="1:44" ht="13.5" customHeight="1">
      <c r="A9" s="1067"/>
      <c r="B9" s="1068"/>
      <c r="C9" s="1068"/>
      <c r="D9" s="1068"/>
      <c r="E9" s="1068"/>
      <c r="F9" s="1068"/>
      <c r="G9" s="1068"/>
      <c r="H9" s="1069"/>
      <c r="I9" s="1050" t="s">
        <v>56</v>
      </c>
      <c r="J9" s="1051"/>
      <c r="K9" s="1054"/>
      <c r="L9" s="437" t="s">
        <v>57</v>
      </c>
      <c r="M9" s="390"/>
      <c r="N9" s="390"/>
      <c r="O9" s="390"/>
      <c r="P9" s="438"/>
      <c r="Q9" s="443"/>
      <c r="R9" s="1070"/>
      <c r="S9" s="446" t="s">
        <v>58</v>
      </c>
      <c r="T9" s="49"/>
      <c r="U9" s="49"/>
      <c r="V9" s="49"/>
      <c r="W9" s="49"/>
      <c r="X9" s="49"/>
      <c r="Y9" s="446" t="s">
        <v>59</v>
      </c>
      <c r="Z9" s="678"/>
      <c r="AA9" s="1060"/>
      <c r="AB9" s="389" t="s">
        <v>57</v>
      </c>
      <c r="AC9" s="390"/>
      <c r="AD9" s="390"/>
      <c r="AE9" s="390"/>
      <c r="AF9" s="391"/>
      <c r="AG9" s="1050" t="s">
        <v>56</v>
      </c>
      <c r="AH9" s="1051"/>
      <c r="AI9" s="1051"/>
      <c r="AJ9" s="1061"/>
      <c r="AK9" s="1062"/>
      <c r="AL9" s="1062"/>
      <c r="AM9" s="1062"/>
      <c r="AN9" s="1062"/>
      <c r="AO9" s="1062"/>
      <c r="AP9" s="1062"/>
      <c r="AQ9" s="1062"/>
      <c r="AR9" s="1063"/>
    </row>
    <row r="10" spans="1:44" ht="13.5" customHeight="1">
      <c r="A10" s="1064"/>
      <c r="B10" s="1065"/>
      <c r="C10" s="1065"/>
      <c r="D10" s="1065"/>
      <c r="E10" s="1065"/>
      <c r="F10" s="1065"/>
      <c r="G10" s="1065"/>
      <c r="H10" s="1066"/>
      <c r="I10" s="1052"/>
      <c r="J10" s="1053"/>
      <c r="K10" s="1055"/>
      <c r="L10" s="439"/>
      <c r="M10" s="393"/>
      <c r="N10" s="393"/>
      <c r="O10" s="393"/>
      <c r="P10" s="440"/>
      <c r="Q10" s="444"/>
      <c r="R10" s="447"/>
      <c r="S10" s="447"/>
      <c r="T10" s="410"/>
      <c r="U10" s="411"/>
      <c r="V10" s="46" t="s">
        <v>61</v>
      </c>
      <c r="W10" s="412"/>
      <c r="X10" s="413"/>
      <c r="Y10" s="447"/>
      <c r="Z10" s="447"/>
      <c r="AA10" s="387"/>
      <c r="AB10" s="392"/>
      <c r="AC10" s="393"/>
      <c r="AD10" s="393"/>
      <c r="AE10" s="393"/>
      <c r="AF10" s="394"/>
      <c r="AG10" s="1052"/>
      <c r="AH10" s="1053"/>
      <c r="AI10" s="1053"/>
      <c r="AJ10" s="1056"/>
      <c r="AK10" s="1057"/>
      <c r="AL10" s="1057"/>
      <c r="AM10" s="1057"/>
      <c r="AN10" s="1057"/>
      <c r="AO10" s="1057"/>
      <c r="AP10" s="1057"/>
      <c r="AQ10" s="1057"/>
      <c r="AR10" s="1058"/>
    </row>
    <row r="11" spans="1:44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47"/>
      <c r="T11" s="410"/>
      <c r="U11" s="411"/>
      <c r="V11" s="46" t="s">
        <v>61</v>
      </c>
      <c r="W11" s="412"/>
      <c r="X11" s="413"/>
      <c r="Y11" s="447"/>
      <c r="Z11" s="447"/>
      <c r="AA11" s="387"/>
      <c r="AB11" s="392"/>
      <c r="AC11" s="393"/>
      <c r="AD11" s="393"/>
      <c r="AE11" s="393"/>
      <c r="AF11" s="394"/>
      <c r="AG11" s="414" t="s">
        <v>62</v>
      </c>
      <c r="AH11" s="408"/>
      <c r="AI11" s="415"/>
      <c r="AJ11" s="449"/>
      <c r="AK11" s="405"/>
      <c r="AL11" s="405"/>
      <c r="AM11" s="405"/>
      <c r="AN11" s="405"/>
      <c r="AO11" s="405"/>
      <c r="AP11" s="405"/>
      <c r="AQ11" s="405"/>
      <c r="AR11" s="417"/>
    </row>
    <row r="12" spans="1:44" ht="13.5" customHeight="1" thickBot="1">
      <c r="A12" s="645"/>
      <c r="B12" s="646"/>
      <c r="C12" s="646"/>
      <c r="D12" s="646"/>
      <c r="E12" s="646"/>
      <c r="F12" s="646"/>
      <c r="G12" s="646"/>
      <c r="H12" s="647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48"/>
      <c r="T12" s="48"/>
      <c r="U12" s="48"/>
      <c r="V12" s="48"/>
      <c r="W12" s="48"/>
      <c r="X12" s="48"/>
      <c r="Y12" s="448"/>
      <c r="Z12" s="448"/>
      <c r="AA12" s="388"/>
      <c r="AB12" s="395"/>
      <c r="AC12" s="396"/>
      <c r="AD12" s="396"/>
      <c r="AE12" s="396"/>
      <c r="AF12" s="397"/>
      <c r="AG12" s="424" t="s">
        <v>63</v>
      </c>
      <c r="AH12" s="422"/>
      <c r="AI12" s="425"/>
      <c r="AJ12" s="672"/>
      <c r="AK12" s="646"/>
      <c r="AL12" s="646"/>
      <c r="AM12" s="646"/>
      <c r="AN12" s="646"/>
      <c r="AO12" s="646"/>
      <c r="AP12" s="646"/>
      <c r="AQ12" s="646"/>
      <c r="AR12" s="673"/>
    </row>
    <row r="13" spans="1:44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29"/>
      <c r="AQ13" s="429"/>
      <c r="AR13" s="431"/>
    </row>
    <row r="14" spans="1:44" ht="13.5" customHeight="1">
      <c r="A14" s="1067"/>
      <c r="B14" s="1068"/>
      <c r="C14" s="1068"/>
      <c r="D14" s="1068"/>
      <c r="E14" s="1068"/>
      <c r="F14" s="1068"/>
      <c r="G14" s="1068"/>
      <c r="H14" s="1069"/>
      <c r="I14" s="1050" t="s">
        <v>56</v>
      </c>
      <c r="J14" s="1051"/>
      <c r="K14" s="1054"/>
      <c r="L14" s="437" t="s">
        <v>57</v>
      </c>
      <c r="M14" s="390"/>
      <c r="N14" s="390"/>
      <c r="O14" s="390"/>
      <c r="P14" s="438"/>
      <c r="Q14" s="443"/>
      <c r="R14" s="1070"/>
      <c r="S14" s="446" t="s">
        <v>58</v>
      </c>
      <c r="T14" s="49"/>
      <c r="U14" s="49"/>
      <c r="V14" s="49"/>
      <c r="W14" s="49"/>
      <c r="X14" s="49"/>
      <c r="Y14" s="446" t="s">
        <v>59</v>
      </c>
      <c r="Z14" s="678"/>
      <c r="AA14" s="1060"/>
      <c r="AB14" s="389" t="s">
        <v>57</v>
      </c>
      <c r="AC14" s="390"/>
      <c r="AD14" s="390"/>
      <c r="AE14" s="390"/>
      <c r="AF14" s="391"/>
      <c r="AG14" s="1050" t="s">
        <v>56</v>
      </c>
      <c r="AH14" s="1051"/>
      <c r="AI14" s="1051"/>
      <c r="AJ14" s="1061"/>
      <c r="AK14" s="1062"/>
      <c r="AL14" s="1062"/>
      <c r="AM14" s="1062"/>
      <c r="AN14" s="1062"/>
      <c r="AO14" s="1062"/>
      <c r="AP14" s="1062"/>
      <c r="AQ14" s="1062"/>
      <c r="AR14" s="1063"/>
    </row>
    <row r="15" spans="1:44" ht="13.5" customHeight="1">
      <c r="A15" s="1064"/>
      <c r="B15" s="1065"/>
      <c r="C15" s="1065"/>
      <c r="D15" s="1065"/>
      <c r="E15" s="1065"/>
      <c r="F15" s="1065"/>
      <c r="G15" s="1065"/>
      <c r="H15" s="1066"/>
      <c r="I15" s="1052"/>
      <c r="J15" s="1053"/>
      <c r="K15" s="1055"/>
      <c r="L15" s="439"/>
      <c r="M15" s="393"/>
      <c r="N15" s="393"/>
      <c r="O15" s="393"/>
      <c r="P15" s="440"/>
      <c r="Q15" s="444"/>
      <c r="R15" s="447"/>
      <c r="S15" s="447"/>
      <c r="T15" s="410"/>
      <c r="U15" s="411"/>
      <c r="V15" s="46" t="s">
        <v>61</v>
      </c>
      <c r="W15" s="412"/>
      <c r="X15" s="413"/>
      <c r="Y15" s="447"/>
      <c r="Z15" s="447"/>
      <c r="AA15" s="387"/>
      <c r="AB15" s="392"/>
      <c r="AC15" s="393"/>
      <c r="AD15" s="393"/>
      <c r="AE15" s="393"/>
      <c r="AF15" s="394"/>
      <c r="AG15" s="1052"/>
      <c r="AH15" s="1053"/>
      <c r="AI15" s="1053"/>
      <c r="AJ15" s="1056"/>
      <c r="AK15" s="1057"/>
      <c r="AL15" s="1057"/>
      <c r="AM15" s="1057"/>
      <c r="AN15" s="1057"/>
      <c r="AO15" s="1057"/>
      <c r="AP15" s="1057"/>
      <c r="AQ15" s="1057"/>
      <c r="AR15" s="1058"/>
    </row>
    <row r="16" spans="1:44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47"/>
      <c r="T16" s="410"/>
      <c r="U16" s="411"/>
      <c r="V16" s="46" t="s">
        <v>61</v>
      </c>
      <c r="W16" s="412"/>
      <c r="X16" s="413"/>
      <c r="Y16" s="447"/>
      <c r="Z16" s="447"/>
      <c r="AA16" s="387"/>
      <c r="AB16" s="392"/>
      <c r="AC16" s="393"/>
      <c r="AD16" s="393"/>
      <c r="AE16" s="393"/>
      <c r="AF16" s="394"/>
      <c r="AG16" s="414" t="s">
        <v>62</v>
      </c>
      <c r="AH16" s="408"/>
      <c r="AI16" s="415"/>
      <c r="AJ16" s="670"/>
      <c r="AK16" s="653"/>
      <c r="AL16" s="653"/>
      <c r="AM16" s="653"/>
      <c r="AN16" s="653"/>
      <c r="AO16" s="653"/>
      <c r="AP16" s="653"/>
      <c r="AQ16" s="653"/>
      <c r="AR16" s="671"/>
    </row>
    <row r="17" spans="1:44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48"/>
      <c r="T17" s="48"/>
      <c r="U17" s="48"/>
      <c r="V17" s="48"/>
      <c r="W17" s="48"/>
      <c r="X17" s="48"/>
      <c r="Y17" s="448"/>
      <c r="Z17" s="448"/>
      <c r="AA17" s="388"/>
      <c r="AB17" s="395"/>
      <c r="AC17" s="396"/>
      <c r="AD17" s="396"/>
      <c r="AE17" s="396"/>
      <c r="AF17" s="397"/>
      <c r="AG17" s="424" t="s">
        <v>63</v>
      </c>
      <c r="AH17" s="422"/>
      <c r="AI17" s="425"/>
      <c r="AJ17" s="672"/>
      <c r="AK17" s="646"/>
      <c r="AL17" s="646"/>
      <c r="AM17" s="646"/>
      <c r="AN17" s="646"/>
      <c r="AO17" s="646"/>
      <c r="AP17" s="646"/>
      <c r="AQ17" s="646"/>
      <c r="AR17" s="673"/>
    </row>
    <row r="18" spans="1:44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31"/>
    </row>
    <row r="19" spans="1:44" ht="13.5" customHeight="1">
      <c r="A19" s="1067"/>
      <c r="B19" s="1068"/>
      <c r="C19" s="1068"/>
      <c r="D19" s="1068"/>
      <c r="E19" s="1068"/>
      <c r="F19" s="1068"/>
      <c r="G19" s="1068"/>
      <c r="H19" s="1069"/>
      <c r="I19" s="1050" t="s">
        <v>56</v>
      </c>
      <c r="J19" s="1051"/>
      <c r="K19" s="1054"/>
      <c r="L19" s="437" t="s">
        <v>57</v>
      </c>
      <c r="M19" s="390"/>
      <c r="N19" s="390"/>
      <c r="O19" s="390"/>
      <c r="P19" s="438"/>
      <c r="Q19" s="443"/>
      <c r="R19" s="1070"/>
      <c r="S19" s="446" t="s">
        <v>58</v>
      </c>
      <c r="T19" s="49"/>
      <c r="U19" s="49"/>
      <c r="V19" s="49"/>
      <c r="W19" s="49"/>
      <c r="X19" s="49"/>
      <c r="Y19" s="446" t="s">
        <v>59</v>
      </c>
      <c r="Z19" s="678"/>
      <c r="AA19" s="1060"/>
      <c r="AB19" s="389" t="s">
        <v>57</v>
      </c>
      <c r="AC19" s="390"/>
      <c r="AD19" s="390"/>
      <c r="AE19" s="390"/>
      <c r="AF19" s="391"/>
      <c r="AG19" s="1050" t="s">
        <v>56</v>
      </c>
      <c r="AH19" s="1051"/>
      <c r="AI19" s="1051"/>
      <c r="AJ19" s="1061"/>
      <c r="AK19" s="1062"/>
      <c r="AL19" s="1062"/>
      <c r="AM19" s="1062"/>
      <c r="AN19" s="1062"/>
      <c r="AO19" s="1062"/>
      <c r="AP19" s="1062"/>
      <c r="AQ19" s="1062"/>
      <c r="AR19" s="1063"/>
    </row>
    <row r="20" spans="1:44" ht="13.5" customHeight="1">
      <c r="A20" s="1064"/>
      <c r="B20" s="1065"/>
      <c r="C20" s="1065"/>
      <c r="D20" s="1065"/>
      <c r="E20" s="1065"/>
      <c r="F20" s="1065"/>
      <c r="G20" s="1065"/>
      <c r="H20" s="1066"/>
      <c r="I20" s="1052"/>
      <c r="J20" s="1053"/>
      <c r="K20" s="1055"/>
      <c r="L20" s="439"/>
      <c r="M20" s="393"/>
      <c r="N20" s="393"/>
      <c r="O20" s="393"/>
      <c r="P20" s="440"/>
      <c r="Q20" s="444"/>
      <c r="R20" s="447"/>
      <c r="S20" s="447"/>
      <c r="T20" s="410"/>
      <c r="U20" s="411"/>
      <c r="V20" s="46" t="s">
        <v>61</v>
      </c>
      <c r="W20" s="412"/>
      <c r="X20" s="413"/>
      <c r="Y20" s="447"/>
      <c r="Z20" s="447"/>
      <c r="AA20" s="387"/>
      <c r="AB20" s="392"/>
      <c r="AC20" s="393"/>
      <c r="AD20" s="393"/>
      <c r="AE20" s="393"/>
      <c r="AF20" s="394"/>
      <c r="AG20" s="1052"/>
      <c r="AH20" s="1053"/>
      <c r="AI20" s="1053"/>
      <c r="AJ20" s="1056"/>
      <c r="AK20" s="1057"/>
      <c r="AL20" s="1057"/>
      <c r="AM20" s="1057"/>
      <c r="AN20" s="1057"/>
      <c r="AO20" s="1057"/>
      <c r="AP20" s="1057"/>
      <c r="AQ20" s="1057"/>
      <c r="AR20" s="1058"/>
    </row>
    <row r="21" spans="1:44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47"/>
      <c r="T21" s="410"/>
      <c r="U21" s="411"/>
      <c r="V21" s="46" t="s">
        <v>61</v>
      </c>
      <c r="W21" s="412"/>
      <c r="X21" s="413"/>
      <c r="Y21" s="447"/>
      <c r="Z21" s="447"/>
      <c r="AA21" s="387"/>
      <c r="AB21" s="392"/>
      <c r="AC21" s="393"/>
      <c r="AD21" s="393"/>
      <c r="AE21" s="393"/>
      <c r="AF21" s="394"/>
      <c r="AG21" s="414" t="s">
        <v>62</v>
      </c>
      <c r="AH21" s="408"/>
      <c r="AI21" s="415"/>
      <c r="AJ21" s="642"/>
      <c r="AK21" s="643"/>
      <c r="AL21" s="643"/>
      <c r="AM21" s="643"/>
      <c r="AN21" s="643"/>
      <c r="AO21" s="643"/>
      <c r="AP21" s="643"/>
      <c r="AQ21" s="643"/>
      <c r="AR21" s="644"/>
    </row>
    <row r="22" spans="1:44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48"/>
      <c r="T22" s="48"/>
      <c r="U22" s="48"/>
      <c r="V22" s="48"/>
      <c r="W22" s="48"/>
      <c r="X22" s="48"/>
      <c r="Y22" s="448"/>
      <c r="Z22" s="448"/>
      <c r="AA22" s="388"/>
      <c r="AB22" s="395"/>
      <c r="AC22" s="396"/>
      <c r="AD22" s="396"/>
      <c r="AE22" s="396"/>
      <c r="AF22" s="397"/>
      <c r="AG22" s="424" t="s">
        <v>63</v>
      </c>
      <c r="AH22" s="422"/>
      <c r="AI22" s="425"/>
      <c r="AJ22" s="648"/>
      <c r="AK22" s="422"/>
      <c r="AL22" s="422"/>
      <c r="AM22" s="422"/>
      <c r="AN22" s="422"/>
      <c r="AO22" s="422"/>
      <c r="AP22" s="422"/>
      <c r="AQ22" s="422"/>
      <c r="AR22" s="423"/>
    </row>
    <row r="23" spans="1:44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29"/>
      <c r="AQ23" s="429"/>
      <c r="AR23" s="431"/>
    </row>
    <row r="24" spans="1:44" ht="13.5" customHeight="1">
      <c r="A24" s="1067"/>
      <c r="B24" s="1068"/>
      <c r="C24" s="1068"/>
      <c r="D24" s="1068"/>
      <c r="E24" s="1068"/>
      <c r="F24" s="1068"/>
      <c r="G24" s="1068"/>
      <c r="H24" s="1069"/>
      <c r="I24" s="1050" t="s">
        <v>56</v>
      </c>
      <c r="J24" s="1051"/>
      <c r="K24" s="1054"/>
      <c r="L24" s="437" t="s">
        <v>57</v>
      </c>
      <c r="M24" s="390"/>
      <c r="N24" s="390"/>
      <c r="O24" s="390"/>
      <c r="P24" s="438"/>
      <c r="Q24" s="443"/>
      <c r="R24" s="1070"/>
      <c r="S24" s="446" t="s">
        <v>58</v>
      </c>
      <c r="T24" s="49"/>
      <c r="U24" s="49"/>
      <c r="V24" s="49"/>
      <c r="W24" s="49"/>
      <c r="X24" s="49"/>
      <c r="Y24" s="446" t="s">
        <v>59</v>
      </c>
      <c r="Z24" s="678"/>
      <c r="AA24" s="1060"/>
      <c r="AB24" s="389" t="s">
        <v>57</v>
      </c>
      <c r="AC24" s="390"/>
      <c r="AD24" s="390"/>
      <c r="AE24" s="390"/>
      <c r="AF24" s="391"/>
      <c r="AG24" s="1050" t="s">
        <v>56</v>
      </c>
      <c r="AH24" s="1051"/>
      <c r="AI24" s="1051"/>
      <c r="AJ24" s="1061"/>
      <c r="AK24" s="1062"/>
      <c r="AL24" s="1062"/>
      <c r="AM24" s="1062"/>
      <c r="AN24" s="1062"/>
      <c r="AO24" s="1062"/>
      <c r="AP24" s="1062"/>
      <c r="AQ24" s="1062"/>
      <c r="AR24" s="1063"/>
    </row>
    <row r="25" spans="1:44" ht="13.5" customHeight="1">
      <c r="A25" s="1064"/>
      <c r="B25" s="1065"/>
      <c r="C25" s="1065"/>
      <c r="D25" s="1065"/>
      <c r="E25" s="1065"/>
      <c r="F25" s="1065"/>
      <c r="G25" s="1065"/>
      <c r="H25" s="1066"/>
      <c r="I25" s="1052"/>
      <c r="J25" s="1053"/>
      <c r="K25" s="1055"/>
      <c r="L25" s="439"/>
      <c r="M25" s="393"/>
      <c r="N25" s="393"/>
      <c r="O25" s="393"/>
      <c r="P25" s="440"/>
      <c r="Q25" s="444"/>
      <c r="R25" s="447"/>
      <c r="S25" s="447"/>
      <c r="T25" s="410"/>
      <c r="U25" s="411"/>
      <c r="V25" s="46" t="s">
        <v>61</v>
      </c>
      <c r="W25" s="412"/>
      <c r="X25" s="413"/>
      <c r="Y25" s="447"/>
      <c r="Z25" s="447"/>
      <c r="AA25" s="387"/>
      <c r="AB25" s="392"/>
      <c r="AC25" s="393"/>
      <c r="AD25" s="393"/>
      <c r="AE25" s="393"/>
      <c r="AF25" s="394"/>
      <c r="AG25" s="1052"/>
      <c r="AH25" s="1053"/>
      <c r="AI25" s="1053"/>
      <c r="AJ25" s="1056"/>
      <c r="AK25" s="1057"/>
      <c r="AL25" s="1057"/>
      <c r="AM25" s="1057"/>
      <c r="AN25" s="1057"/>
      <c r="AO25" s="1057"/>
      <c r="AP25" s="1057"/>
      <c r="AQ25" s="1057"/>
      <c r="AR25" s="1058"/>
    </row>
    <row r="26" spans="1:44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47"/>
      <c r="T26" s="410"/>
      <c r="U26" s="411"/>
      <c r="V26" s="46" t="s">
        <v>61</v>
      </c>
      <c r="W26" s="412"/>
      <c r="X26" s="413"/>
      <c r="Y26" s="447"/>
      <c r="Z26" s="447"/>
      <c r="AA26" s="387"/>
      <c r="AB26" s="392"/>
      <c r="AC26" s="393"/>
      <c r="AD26" s="393"/>
      <c r="AE26" s="393"/>
      <c r="AF26" s="394"/>
      <c r="AG26" s="414" t="s">
        <v>62</v>
      </c>
      <c r="AH26" s="408"/>
      <c r="AI26" s="415"/>
      <c r="AJ26" s="416"/>
      <c r="AK26" s="405"/>
      <c r="AL26" s="405"/>
      <c r="AM26" s="405"/>
      <c r="AN26" s="405"/>
      <c r="AO26" s="405"/>
      <c r="AP26" s="405"/>
      <c r="AQ26" s="405"/>
      <c r="AR26" s="417"/>
    </row>
    <row r="27" spans="1:44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448"/>
      <c r="T27" s="48"/>
      <c r="U27" s="48"/>
      <c r="V27" s="48"/>
      <c r="W27" s="48"/>
      <c r="X27" s="48"/>
      <c r="Y27" s="448"/>
      <c r="Z27" s="448"/>
      <c r="AA27" s="388"/>
      <c r="AB27" s="619"/>
      <c r="AC27" s="617"/>
      <c r="AD27" s="617"/>
      <c r="AE27" s="617"/>
      <c r="AF27" s="620"/>
      <c r="AG27" s="632" t="s">
        <v>63</v>
      </c>
      <c r="AH27" s="629"/>
      <c r="AI27" s="633"/>
      <c r="AJ27" s="634"/>
      <c r="AK27" s="635"/>
      <c r="AL27" s="635"/>
      <c r="AM27" s="635"/>
      <c r="AN27" s="635"/>
      <c r="AO27" s="635"/>
      <c r="AP27" s="635"/>
      <c r="AQ27" s="635"/>
      <c r="AR27" s="636"/>
    </row>
    <row r="28" spans="1:44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</row>
    <row r="29" spans="1:44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</row>
    <row r="30" spans="1:44" ht="13.5" customHeight="1">
      <c r="A30" s="44" t="s">
        <v>47</v>
      </c>
      <c r="B30" s="15">
        <v>1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50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6" t="s">
        <v>51</v>
      </c>
      <c r="W30" s="38"/>
      <c r="X30" s="43"/>
      <c r="Y30" s="43"/>
      <c r="Z30" s="43"/>
      <c r="AA30" s="43"/>
      <c r="AB30" s="43"/>
      <c r="AC30" s="43"/>
      <c r="AD30" s="451" t="s">
        <v>52</v>
      </c>
      <c r="AE30" s="451"/>
      <c r="AF30" s="452">
        <v>45795</v>
      </c>
      <c r="AG30" s="452"/>
      <c r="AH30" s="452"/>
      <c r="AI30" s="452"/>
      <c r="AJ30" s="452"/>
      <c r="AK30" s="452"/>
      <c r="AL30" s="452" t="s">
        <v>53</v>
      </c>
      <c r="AM30" s="452"/>
      <c r="AN30" s="43" t="s">
        <v>54</v>
      </c>
      <c r="AO30" s="43"/>
      <c r="AP30" s="43"/>
      <c r="AQ30" s="43"/>
      <c r="AR30" s="43"/>
    </row>
    <row r="31" spans="1:44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</row>
    <row r="32" spans="1:44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</row>
    <row r="33" spans="1:44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430"/>
      <c r="AA33" s="430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3"/>
      <c r="AQ33" s="553"/>
      <c r="AR33" s="554"/>
    </row>
    <row r="34" spans="1:44" ht="13.5" customHeight="1">
      <c r="A34" s="1204" t="s">
        <v>78</v>
      </c>
      <c r="B34" s="1062"/>
      <c r="C34" s="1062"/>
      <c r="D34" s="1062"/>
      <c r="E34" s="1062"/>
      <c r="F34" s="1062"/>
      <c r="G34" s="1062"/>
      <c r="H34" s="1139"/>
      <c r="I34" s="1050" t="s">
        <v>56</v>
      </c>
      <c r="J34" s="1051"/>
      <c r="K34" s="1054"/>
      <c r="L34" s="1140" t="s">
        <v>69</v>
      </c>
      <c r="M34" s="1141"/>
      <c r="N34" s="1141"/>
      <c r="O34" s="1141"/>
      <c r="P34" s="1142"/>
      <c r="Q34" s="1105">
        <f>T35+T36</f>
        <v>4</v>
      </c>
      <c r="R34" s="1106"/>
      <c r="S34" s="1110" t="s">
        <v>58</v>
      </c>
      <c r="T34" s="51"/>
      <c r="U34" s="51"/>
      <c r="V34" s="51"/>
      <c r="W34" s="51"/>
      <c r="X34" s="51"/>
      <c r="Y34" s="1110" t="s">
        <v>59</v>
      </c>
      <c r="Z34" s="1122">
        <f>W35+W36</f>
        <v>2</v>
      </c>
      <c r="AA34" s="1123"/>
      <c r="AB34" s="1149" t="s">
        <v>70</v>
      </c>
      <c r="AC34" s="1141"/>
      <c r="AD34" s="1141"/>
      <c r="AE34" s="1141"/>
      <c r="AF34" s="1150"/>
      <c r="AG34" s="1200" t="s">
        <v>56</v>
      </c>
      <c r="AH34" s="1051"/>
      <c r="AI34" s="1201"/>
      <c r="AJ34" s="1195" t="s">
        <v>79</v>
      </c>
      <c r="AK34" s="1062"/>
      <c r="AL34" s="1062"/>
      <c r="AM34" s="1062"/>
      <c r="AN34" s="1062"/>
      <c r="AO34" s="1062"/>
      <c r="AP34" s="1062"/>
      <c r="AQ34" s="1062"/>
      <c r="AR34" s="1063"/>
    </row>
    <row r="35" spans="1:44" ht="13.5" customHeight="1">
      <c r="A35" s="1148" t="s">
        <v>80</v>
      </c>
      <c r="B35" s="1057"/>
      <c r="C35" s="1057"/>
      <c r="D35" s="1057"/>
      <c r="E35" s="1057"/>
      <c r="F35" s="1057"/>
      <c r="G35" s="1057"/>
      <c r="H35" s="1113"/>
      <c r="I35" s="1052"/>
      <c r="J35" s="1053"/>
      <c r="K35" s="1055"/>
      <c r="L35" s="1143"/>
      <c r="M35" s="1100"/>
      <c r="N35" s="1100"/>
      <c r="O35" s="1100"/>
      <c r="P35" s="1101"/>
      <c r="Q35" s="1107"/>
      <c r="R35" s="709"/>
      <c r="S35" s="709"/>
      <c r="T35" s="1117">
        <v>1</v>
      </c>
      <c r="U35" s="1118"/>
      <c r="V35" s="52" t="s">
        <v>61</v>
      </c>
      <c r="W35" s="1119">
        <v>0</v>
      </c>
      <c r="X35" s="1120"/>
      <c r="Y35" s="709"/>
      <c r="Z35" s="709"/>
      <c r="AA35" s="1124"/>
      <c r="AB35" s="1128"/>
      <c r="AC35" s="1100"/>
      <c r="AD35" s="1100"/>
      <c r="AE35" s="1100"/>
      <c r="AF35" s="1129"/>
      <c r="AG35" s="1202"/>
      <c r="AH35" s="1053"/>
      <c r="AI35" s="1203"/>
      <c r="AJ35" s="1194"/>
      <c r="AK35" s="1057"/>
      <c r="AL35" s="1057"/>
      <c r="AM35" s="1057"/>
      <c r="AN35" s="1057"/>
      <c r="AO35" s="1057"/>
      <c r="AP35" s="1057"/>
      <c r="AQ35" s="1057"/>
      <c r="AR35" s="1058"/>
    </row>
    <row r="36" spans="1:44" ht="13.5" customHeight="1">
      <c r="A36" s="1148"/>
      <c r="B36" s="1057"/>
      <c r="C36" s="1057"/>
      <c r="D36" s="1057"/>
      <c r="E36" s="1057"/>
      <c r="F36" s="1057"/>
      <c r="G36" s="1057"/>
      <c r="H36" s="1113"/>
      <c r="I36" s="1114" t="s">
        <v>62</v>
      </c>
      <c r="J36" s="1115"/>
      <c r="K36" s="1116"/>
      <c r="L36" s="1143"/>
      <c r="M36" s="1100"/>
      <c r="N36" s="1100"/>
      <c r="O36" s="1100"/>
      <c r="P36" s="1101"/>
      <c r="Q36" s="1107"/>
      <c r="R36" s="709"/>
      <c r="S36" s="709"/>
      <c r="T36" s="1117">
        <v>3</v>
      </c>
      <c r="U36" s="1118"/>
      <c r="V36" s="52" t="s">
        <v>61</v>
      </c>
      <c r="W36" s="1119">
        <v>2</v>
      </c>
      <c r="X36" s="1120"/>
      <c r="Y36" s="709"/>
      <c r="Z36" s="709"/>
      <c r="AA36" s="1124"/>
      <c r="AB36" s="1128"/>
      <c r="AC36" s="1100"/>
      <c r="AD36" s="1100"/>
      <c r="AE36" s="1100"/>
      <c r="AF36" s="1129"/>
      <c r="AG36" s="1180" t="s">
        <v>62</v>
      </c>
      <c r="AH36" s="1115"/>
      <c r="AI36" s="1193"/>
      <c r="AJ36" s="1194"/>
      <c r="AK36" s="1057"/>
      <c r="AL36" s="1057"/>
      <c r="AM36" s="1057"/>
      <c r="AN36" s="1057"/>
      <c r="AO36" s="1057"/>
      <c r="AP36" s="1057"/>
      <c r="AQ36" s="1057"/>
      <c r="AR36" s="1058"/>
    </row>
    <row r="37" spans="1:44" ht="13.5" customHeight="1" thickBot="1">
      <c r="A37" s="1156"/>
      <c r="B37" s="1090"/>
      <c r="C37" s="1090"/>
      <c r="D37" s="1090"/>
      <c r="E37" s="1090"/>
      <c r="F37" s="1090"/>
      <c r="G37" s="1090"/>
      <c r="H37" s="1157"/>
      <c r="I37" s="1083" t="s">
        <v>63</v>
      </c>
      <c r="J37" s="1084"/>
      <c r="K37" s="1085"/>
      <c r="L37" s="1144"/>
      <c r="M37" s="1145"/>
      <c r="N37" s="1145"/>
      <c r="O37" s="1145"/>
      <c r="P37" s="1146"/>
      <c r="Q37" s="1108"/>
      <c r="R37" s="1109"/>
      <c r="S37" s="1109"/>
      <c r="T37" s="53"/>
      <c r="U37" s="53"/>
      <c r="V37" s="53"/>
      <c r="W37" s="53"/>
      <c r="X37" s="53"/>
      <c r="Y37" s="1109"/>
      <c r="Z37" s="1109"/>
      <c r="AA37" s="1125"/>
      <c r="AB37" s="1151"/>
      <c r="AC37" s="1145"/>
      <c r="AD37" s="1145"/>
      <c r="AE37" s="1145"/>
      <c r="AF37" s="1152"/>
      <c r="AG37" s="1190" t="s">
        <v>63</v>
      </c>
      <c r="AH37" s="1084"/>
      <c r="AI37" s="1196"/>
      <c r="AJ37" s="1197"/>
      <c r="AK37" s="1198"/>
      <c r="AL37" s="1198"/>
      <c r="AM37" s="1198"/>
      <c r="AN37" s="1198"/>
      <c r="AO37" s="1198"/>
      <c r="AP37" s="1198"/>
      <c r="AQ37" s="1198"/>
      <c r="AR37" s="1199"/>
    </row>
    <row r="38" spans="1:44" ht="13.5" customHeight="1" thickBot="1">
      <c r="A38" s="1135" t="s">
        <v>65</v>
      </c>
      <c r="B38" s="1136"/>
      <c r="C38" s="1136"/>
      <c r="D38" s="1136"/>
      <c r="E38" s="1136"/>
      <c r="F38" s="1136"/>
      <c r="G38" s="1136"/>
      <c r="H38" s="1136"/>
      <c r="I38" s="1136"/>
      <c r="J38" s="1136"/>
      <c r="K38" s="1136"/>
      <c r="L38" s="1136"/>
      <c r="M38" s="1136"/>
      <c r="N38" s="1136"/>
      <c r="O38" s="1136"/>
      <c r="P38" s="1136"/>
      <c r="Q38" s="1094"/>
      <c r="R38" s="1094"/>
      <c r="S38" s="1094"/>
      <c r="T38" s="1094"/>
      <c r="U38" s="1094"/>
      <c r="V38" s="1094"/>
      <c r="W38" s="1094"/>
      <c r="X38" s="1094"/>
      <c r="Y38" s="1094"/>
      <c r="Z38" s="1094"/>
      <c r="AA38" s="1094"/>
      <c r="AB38" s="1136"/>
      <c r="AC38" s="1136"/>
      <c r="AD38" s="1136"/>
      <c r="AE38" s="1136"/>
      <c r="AF38" s="1136"/>
      <c r="AG38" s="1136"/>
      <c r="AH38" s="1136"/>
      <c r="AI38" s="1136"/>
      <c r="AJ38" s="1136"/>
      <c r="AK38" s="1136"/>
      <c r="AL38" s="1136"/>
      <c r="AM38" s="1136"/>
      <c r="AN38" s="1136"/>
      <c r="AO38" s="1136"/>
      <c r="AP38" s="1136"/>
      <c r="AQ38" s="1136"/>
      <c r="AR38" s="1137"/>
    </row>
    <row r="39" spans="1:44" ht="13.5" customHeight="1">
      <c r="A39" s="1173" t="s">
        <v>81</v>
      </c>
      <c r="B39" s="1174"/>
      <c r="C39" s="1174"/>
      <c r="D39" s="1174"/>
      <c r="E39" s="1174"/>
      <c r="F39" s="1174"/>
      <c r="G39" s="1174"/>
      <c r="H39" s="1175"/>
      <c r="I39" s="1050" t="s">
        <v>56</v>
      </c>
      <c r="J39" s="1051"/>
      <c r="K39" s="1054"/>
      <c r="L39" s="1140" t="s">
        <v>71</v>
      </c>
      <c r="M39" s="1141"/>
      <c r="N39" s="1141"/>
      <c r="O39" s="1141"/>
      <c r="P39" s="1142"/>
      <c r="Q39" s="1105">
        <f>T40+T41</f>
        <v>4</v>
      </c>
      <c r="R39" s="1106"/>
      <c r="S39" s="1110" t="s">
        <v>58</v>
      </c>
      <c r="T39" s="51"/>
      <c r="U39" s="51"/>
      <c r="V39" s="51"/>
      <c r="W39" s="51"/>
      <c r="X39" s="51"/>
      <c r="Y39" s="1110" t="s">
        <v>59</v>
      </c>
      <c r="Z39" s="1122">
        <f>W40+W41</f>
        <v>0</v>
      </c>
      <c r="AA39" s="1123"/>
      <c r="AB39" s="1149" t="s">
        <v>72</v>
      </c>
      <c r="AC39" s="1141"/>
      <c r="AD39" s="1141"/>
      <c r="AE39" s="1141"/>
      <c r="AF39" s="1150"/>
      <c r="AG39" s="1050" t="s">
        <v>56</v>
      </c>
      <c r="AH39" s="1051"/>
      <c r="AI39" s="1051"/>
      <c r="AJ39" s="1061"/>
      <c r="AK39" s="1062"/>
      <c r="AL39" s="1062"/>
      <c r="AM39" s="1062"/>
      <c r="AN39" s="1062"/>
      <c r="AO39" s="1062"/>
      <c r="AP39" s="1062"/>
      <c r="AQ39" s="1062"/>
      <c r="AR39" s="1063"/>
    </row>
    <row r="40" spans="1:44" ht="13.5" customHeight="1">
      <c r="A40" s="1184" t="s">
        <v>82</v>
      </c>
      <c r="B40" s="1185"/>
      <c r="C40" s="1185"/>
      <c r="D40" s="1185"/>
      <c r="E40" s="1185"/>
      <c r="F40" s="1185"/>
      <c r="G40" s="1185"/>
      <c r="H40" s="1186"/>
      <c r="I40" s="1052"/>
      <c r="J40" s="1053"/>
      <c r="K40" s="1055"/>
      <c r="L40" s="1143"/>
      <c r="M40" s="1100"/>
      <c r="N40" s="1100"/>
      <c r="O40" s="1100"/>
      <c r="P40" s="1101"/>
      <c r="Q40" s="1107"/>
      <c r="R40" s="709"/>
      <c r="S40" s="709"/>
      <c r="T40" s="1117">
        <v>2</v>
      </c>
      <c r="U40" s="1118"/>
      <c r="V40" s="52" t="s">
        <v>61</v>
      </c>
      <c r="W40" s="1119">
        <v>0</v>
      </c>
      <c r="X40" s="1120"/>
      <c r="Y40" s="709"/>
      <c r="Z40" s="709"/>
      <c r="AA40" s="1124"/>
      <c r="AB40" s="1128"/>
      <c r="AC40" s="1100"/>
      <c r="AD40" s="1100"/>
      <c r="AE40" s="1100"/>
      <c r="AF40" s="1129"/>
      <c r="AG40" s="1052"/>
      <c r="AH40" s="1053"/>
      <c r="AI40" s="1053"/>
      <c r="AJ40" s="1056"/>
      <c r="AK40" s="1057"/>
      <c r="AL40" s="1057"/>
      <c r="AM40" s="1057"/>
      <c r="AN40" s="1057"/>
      <c r="AO40" s="1057"/>
      <c r="AP40" s="1057"/>
      <c r="AQ40" s="1057"/>
      <c r="AR40" s="1058"/>
    </row>
    <row r="41" spans="1:44" ht="13.5" customHeight="1">
      <c r="A41" s="1177"/>
      <c r="B41" s="1178"/>
      <c r="C41" s="1178"/>
      <c r="D41" s="1178"/>
      <c r="E41" s="1178"/>
      <c r="F41" s="1178"/>
      <c r="G41" s="1178"/>
      <c r="H41" s="1179"/>
      <c r="I41" s="1114" t="s">
        <v>62</v>
      </c>
      <c r="J41" s="1115"/>
      <c r="K41" s="1116"/>
      <c r="L41" s="1143"/>
      <c r="M41" s="1100"/>
      <c r="N41" s="1100"/>
      <c r="O41" s="1100"/>
      <c r="P41" s="1101"/>
      <c r="Q41" s="1107"/>
      <c r="R41" s="709"/>
      <c r="S41" s="709"/>
      <c r="T41" s="1117">
        <v>2</v>
      </c>
      <c r="U41" s="1118"/>
      <c r="V41" s="52" t="s">
        <v>61</v>
      </c>
      <c r="W41" s="1119">
        <v>0</v>
      </c>
      <c r="X41" s="1120"/>
      <c r="Y41" s="709"/>
      <c r="Z41" s="709"/>
      <c r="AA41" s="1124"/>
      <c r="AB41" s="1128"/>
      <c r="AC41" s="1100"/>
      <c r="AD41" s="1100"/>
      <c r="AE41" s="1100"/>
      <c r="AF41" s="1129"/>
      <c r="AG41" s="1180" t="s">
        <v>62</v>
      </c>
      <c r="AH41" s="1115"/>
      <c r="AI41" s="1121"/>
      <c r="AJ41" s="1181"/>
      <c r="AK41" s="1182"/>
      <c r="AL41" s="1182"/>
      <c r="AM41" s="1182"/>
      <c r="AN41" s="1182"/>
      <c r="AO41" s="1182"/>
      <c r="AP41" s="1182"/>
      <c r="AQ41" s="1182"/>
      <c r="AR41" s="1183"/>
    </row>
    <row r="42" spans="1:44" ht="13.5" customHeight="1" thickBot="1">
      <c r="A42" s="1187"/>
      <c r="B42" s="1188"/>
      <c r="C42" s="1188"/>
      <c r="D42" s="1188"/>
      <c r="E42" s="1188"/>
      <c r="F42" s="1188"/>
      <c r="G42" s="1188"/>
      <c r="H42" s="1189"/>
      <c r="I42" s="1083" t="s">
        <v>63</v>
      </c>
      <c r="J42" s="1084"/>
      <c r="K42" s="1085"/>
      <c r="L42" s="1144"/>
      <c r="M42" s="1145"/>
      <c r="N42" s="1145"/>
      <c r="O42" s="1145"/>
      <c r="P42" s="1146"/>
      <c r="Q42" s="1108"/>
      <c r="R42" s="1109"/>
      <c r="S42" s="1109"/>
      <c r="T42" s="53"/>
      <c r="U42" s="53"/>
      <c r="V42" s="53"/>
      <c r="W42" s="53"/>
      <c r="X42" s="53"/>
      <c r="Y42" s="1109"/>
      <c r="Z42" s="1109"/>
      <c r="AA42" s="1125"/>
      <c r="AB42" s="1151"/>
      <c r="AC42" s="1145"/>
      <c r="AD42" s="1145"/>
      <c r="AE42" s="1145"/>
      <c r="AF42" s="1152"/>
      <c r="AG42" s="1190" t="s">
        <v>63</v>
      </c>
      <c r="AH42" s="1084"/>
      <c r="AI42" s="1086"/>
      <c r="AJ42" s="1191"/>
      <c r="AK42" s="1188"/>
      <c r="AL42" s="1188"/>
      <c r="AM42" s="1188"/>
      <c r="AN42" s="1188"/>
      <c r="AO42" s="1188"/>
      <c r="AP42" s="1188"/>
      <c r="AQ42" s="1188"/>
      <c r="AR42" s="1192"/>
    </row>
    <row r="43" spans="1:44" ht="13.5" customHeight="1" thickBot="1">
      <c r="A43" s="1135" t="s">
        <v>73</v>
      </c>
      <c r="B43" s="1136"/>
      <c r="C43" s="1136"/>
      <c r="D43" s="1136"/>
      <c r="E43" s="1136"/>
      <c r="F43" s="1136"/>
      <c r="G43" s="1136"/>
      <c r="H43" s="1136"/>
      <c r="I43" s="1136"/>
      <c r="J43" s="1136"/>
      <c r="K43" s="1136"/>
      <c r="L43" s="1136"/>
      <c r="M43" s="1136"/>
      <c r="N43" s="1136"/>
      <c r="O43" s="1136"/>
      <c r="P43" s="1136"/>
      <c r="Q43" s="1094"/>
      <c r="R43" s="1094"/>
      <c r="S43" s="1094"/>
      <c r="T43" s="1094"/>
      <c r="U43" s="1094"/>
      <c r="V43" s="1094"/>
      <c r="W43" s="1094"/>
      <c r="X43" s="1094"/>
      <c r="Y43" s="1094"/>
      <c r="Z43" s="1094"/>
      <c r="AA43" s="1094"/>
      <c r="AB43" s="1136"/>
      <c r="AC43" s="1136"/>
      <c r="AD43" s="1136"/>
      <c r="AE43" s="1136"/>
      <c r="AF43" s="1136"/>
      <c r="AG43" s="1136"/>
      <c r="AH43" s="1136"/>
      <c r="AI43" s="1136"/>
      <c r="AJ43" s="1136"/>
      <c r="AK43" s="1136"/>
      <c r="AL43" s="1136"/>
      <c r="AM43" s="1136"/>
      <c r="AN43" s="1136"/>
      <c r="AO43" s="1136"/>
      <c r="AP43" s="1136"/>
      <c r="AQ43" s="1136"/>
      <c r="AR43" s="1137"/>
    </row>
    <row r="44" spans="1:44" ht="13.5" customHeight="1">
      <c r="A44" s="1173" t="s">
        <v>83</v>
      </c>
      <c r="B44" s="1174"/>
      <c r="C44" s="1174"/>
      <c r="D44" s="1174"/>
      <c r="E44" s="1174"/>
      <c r="F44" s="1174"/>
      <c r="G44" s="1174"/>
      <c r="H44" s="1175"/>
      <c r="I44" s="1050" t="s">
        <v>56</v>
      </c>
      <c r="J44" s="1051"/>
      <c r="K44" s="1054"/>
      <c r="L44" s="1140" t="s">
        <v>74</v>
      </c>
      <c r="M44" s="1141"/>
      <c r="N44" s="1141"/>
      <c r="O44" s="1141"/>
      <c r="P44" s="1142"/>
      <c r="Q44" s="1105">
        <f>T45+T46</f>
        <v>1</v>
      </c>
      <c r="R44" s="1106"/>
      <c r="S44" s="1110" t="s">
        <v>58</v>
      </c>
      <c r="T44" s="51"/>
      <c r="U44" s="51"/>
      <c r="V44" s="51"/>
      <c r="W44" s="51"/>
      <c r="X44" s="51"/>
      <c r="Y44" s="1110" t="s">
        <v>59</v>
      </c>
      <c r="Z44" s="1122">
        <f>W45+W46</f>
        <v>2</v>
      </c>
      <c r="AA44" s="1123"/>
      <c r="AB44" s="1149" t="s">
        <v>75</v>
      </c>
      <c r="AC44" s="1141"/>
      <c r="AD44" s="1141"/>
      <c r="AE44" s="1141"/>
      <c r="AF44" s="1150"/>
      <c r="AG44" s="1050" t="s">
        <v>56</v>
      </c>
      <c r="AH44" s="1051"/>
      <c r="AI44" s="1051"/>
      <c r="AJ44" s="1061" t="s">
        <v>84</v>
      </c>
      <c r="AK44" s="1062"/>
      <c r="AL44" s="1062"/>
      <c r="AM44" s="1062"/>
      <c r="AN44" s="1062"/>
      <c r="AO44" s="1062"/>
      <c r="AP44" s="1062"/>
      <c r="AQ44" s="1062"/>
      <c r="AR44" s="1063"/>
    </row>
    <row r="45" spans="1:44" ht="13.5" customHeight="1">
      <c r="A45" s="1184"/>
      <c r="B45" s="1185"/>
      <c r="C45" s="1185"/>
      <c r="D45" s="1185"/>
      <c r="E45" s="1185"/>
      <c r="F45" s="1185"/>
      <c r="G45" s="1185"/>
      <c r="H45" s="1186"/>
      <c r="I45" s="1052"/>
      <c r="J45" s="1053"/>
      <c r="K45" s="1055"/>
      <c r="L45" s="1143"/>
      <c r="M45" s="1100"/>
      <c r="N45" s="1100"/>
      <c r="O45" s="1100"/>
      <c r="P45" s="1101"/>
      <c r="Q45" s="1107"/>
      <c r="R45" s="709"/>
      <c r="S45" s="709"/>
      <c r="T45" s="1117">
        <v>1</v>
      </c>
      <c r="U45" s="1118"/>
      <c r="V45" s="52" t="s">
        <v>61</v>
      </c>
      <c r="W45" s="1119">
        <v>0</v>
      </c>
      <c r="X45" s="1120"/>
      <c r="Y45" s="709"/>
      <c r="Z45" s="709"/>
      <c r="AA45" s="1124"/>
      <c r="AB45" s="1128"/>
      <c r="AC45" s="1100"/>
      <c r="AD45" s="1100"/>
      <c r="AE45" s="1100"/>
      <c r="AF45" s="1129"/>
      <c r="AG45" s="1052"/>
      <c r="AH45" s="1053"/>
      <c r="AI45" s="1053"/>
      <c r="AJ45" s="1056"/>
      <c r="AK45" s="1057"/>
      <c r="AL45" s="1057"/>
      <c r="AM45" s="1057"/>
      <c r="AN45" s="1057"/>
      <c r="AO45" s="1057"/>
      <c r="AP45" s="1057"/>
      <c r="AQ45" s="1057"/>
      <c r="AR45" s="1058"/>
    </row>
    <row r="46" spans="1:44" ht="13.5" customHeight="1">
      <c r="A46" s="1177"/>
      <c r="B46" s="1178"/>
      <c r="C46" s="1178"/>
      <c r="D46" s="1178"/>
      <c r="E46" s="1178"/>
      <c r="F46" s="1178"/>
      <c r="G46" s="1178"/>
      <c r="H46" s="1179"/>
      <c r="I46" s="1114" t="s">
        <v>62</v>
      </c>
      <c r="J46" s="1115"/>
      <c r="K46" s="1116"/>
      <c r="L46" s="1143"/>
      <c r="M46" s="1100"/>
      <c r="N46" s="1100"/>
      <c r="O46" s="1100"/>
      <c r="P46" s="1101"/>
      <c r="Q46" s="1107"/>
      <c r="R46" s="709"/>
      <c r="S46" s="709"/>
      <c r="T46" s="1117">
        <v>0</v>
      </c>
      <c r="U46" s="1118"/>
      <c r="V46" s="52" t="s">
        <v>61</v>
      </c>
      <c r="W46" s="1119">
        <v>2</v>
      </c>
      <c r="X46" s="1120"/>
      <c r="Y46" s="709"/>
      <c r="Z46" s="709"/>
      <c r="AA46" s="1124"/>
      <c r="AB46" s="1128"/>
      <c r="AC46" s="1100"/>
      <c r="AD46" s="1100"/>
      <c r="AE46" s="1100"/>
      <c r="AF46" s="1129"/>
      <c r="AG46" s="1180" t="s">
        <v>62</v>
      </c>
      <c r="AH46" s="1115"/>
      <c r="AI46" s="1121"/>
      <c r="AJ46" s="1181"/>
      <c r="AK46" s="1182"/>
      <c r="AL46" s="1182"/>
      <c r="AM46" s="1182"/>
      <c r="AN46" s="1182"/>
      <c r="AO46" s="1182"/>
      <c r="AP46" s="1182"/>
      <c r="AQ46" s="1182"/>
      <c r="AR46" s="1183"/>
    </row>
    <row r="47" spans="1:44" ht="13.5" customHeight="1" thickBot="1">
      <c r="A47" s="1160"/>
      <c r="B47" s="1161"/>
      <c r="C47" s="1161"/>
      <c r="D47" s="1161"/>
      <c r="E47" s="1161"/>
      <c r="F47" s="1161"/>
      <c r="G47" s="1161"/>
      <c r="H47" s="1162"/>
      <c r="I47" s="1163" t="s">
        <v>63</v>
      </c>
      <c r="J47" s="1164"/>
      <c r="K47" s="1165"/>
      <c r="L47" s="1176"/>
      <c r="M47" s="1103"/>
      <c r="N47" s="1103"/>
      <c r="O47" s="1103"/>
      <c r="P47" s="1104"/>
      <c r="Q47" s="1108"/>
      <c r="R47" s="1109"/>
      <c r="S47" s="1109"/>
      <c r="T47" s="53"/>
      <c r="U47" s="53"/>
      <c r="V47" s="53"/>
      <c r="W47" s="53"/>
      <c r="X47" s="53"/>
      <c r="Y47" s="1109"/>
      <c r="Z47" s="1109"/>
      <c r="AA47" s="1125"/>
      <c r="AB47" s="1130"/>
      <c r="AC47" s="1103"/>
      <c r="AD47" s="1103"/>
      <c r="AE47" s="1103"/>
      <c r="AF47" s="1131"/>
      <c r="AG47" s="1166" t="s">
        <v>63</v>
      </c>
      <c r="AH47" s="1164"/>
      <c r="AI47" s="1167"/>
      <c r="AJ47" s="1168"/>
      <c r="AK47" s="1161"/>
      <c r="AL47" s="1161"/>
      <c r="AM47" s="1161"/>
      <c r="AN47" s="1161"/>
      <c r="AO47" s="1161"/>
      <c r="AP47" s="1161"/>
      <c r="AQ47" s="1161"/>
      <c r="AR47" s="1169"/>
    </row>
    <row r="48" spans="1:44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</row>
    <row r="49" spans="1:44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</row>
    <row r="50" spans="1:44" ht="13.5" customHeight="1">
      <c r="A50" s="44" t="s">
        <v>47</v>
      </c>
      <c r="B50" s="15">
        <v>1</v>
      </c>
      <c r="C50" s="42" t="s">
        <v>48</v>
      </c>
      <c r="D50" s="38"/>
      <c r="E50" s="43"/>
      <c r="F50" s="43"/>
      <c r="G50" s="450" t="s">
        <v>49</v>
      </c>
      <c r="H50" s="450"/>
      <c r="I50" s="50" t="s">
        <v>50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6" t="s">
        <v>51</v>
      </c>
      <c r="W50" s="38"/>
      <c r="X50" s="43"/>
      <c r="Y50" s="43"/>
      <c r="Z50" s="43"/>
      <c r="AA50" s="43"/>
      <c r="AB50" s="43"/>
      <c r="AC50" s="43"/>
      <c r="AD50" s="451" t="s">
        <v>52</v>
      </c>
      <c r="AE50" s="451"/>
      <c r="AF50" s="452">
        <v>45795</v>
      </c>
      <c r="AG50" s="452"/>
      <c r="AH50" s="452"/>
      <c r="AI50" s="452"/>
      <c r="AJ50" s="452"/>
      <c r="AK50" s="452"/>
      <c r="AL50" s="452" t="s">
        <v>53</v>
      </c>
      <c r="AM50" s="452"/>
      <c r="AN50" s="43" t="s">
        <v>54</v>
      </c>
      <c r="AO50" s="43"/>
      <c r="AP50" s="43"/>
      <c r="AQ50" s="43"/>
      <c r="AR50" s="43"/>
    </row>
    <row r="51" spans="1:44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</row>
    <row r="52" spans="1:44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</row>
    <row r="53" spans="1:44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430"/>
      <c r="AA53" s="430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3"/>
      <c r="AQ53" s="553"/>
      <c r="AR53" s="554"/>
    </row>
    <row r="54" spans="1:44" ht="13.5" customHeight="1">
      <c r="A54" s="1158" t="s">
        <v>85</v>
      </c>
      <c r="B54" s="1154"/>
      <c r="C54" s="1154"/>
      <c r="D54" s="1154"/>
      <c r="E54" s="1154"/>
      <c r="F54" s="1154"/>
      <c r="G54" s="1154"/>
      <c r="H54" s="1159"/>
      <c r="I54" s="1050" t="s">
        <v>56</v>
      </c>
      <c r="J54" s="1051"/>
      <c r="K54" s="1054"/>
      <c r="L54" s="1140" t="s">
        <v>76</v>
      </c>
      <c r="M54" s="1141"/>
      <c r="N54" s="1141"/>
      <c r="O54" s="1141"/>
      <c r="P54" s="1142"/>
      <c r="Q54" s="1105">
        <f>T55+T56</f>
        <v>2</v>
      </c>
      <c r="R54" s="1106"/>
      <c r="S54" s="1110" t="s">
        <v>58</v>
      </c>
      <c r="T54" s="51"/>
      <c r="U54" s="51"/>
      <c r="V54" s="51"/>
      <c r="W54" s="51"/>
      <c r="X54" s="51"/>
      <c r="Y54" s="1110" t="s">
        <v>59</v>
      </c>
      <c r="Z54" s="1122">
        <f>W55+W56</f>
        <v>0</v>
      </c>
      <c r="AA54" s="1123"/>
      <c r="AB54" s="1149" t="s">
        <v>77</v>
      </c>
      <c r="AC54" s="1141"/>
      <c r="AD54" s="1141"/>
      <c r="AE54" s="1141"/>
      <c r="AF54" s="1150"/>
      <c r="AG54" s="1050" t="s">
        <v>56</v>
      </c>
      <c r="AH54" s="1051"/>
      <c r="AI54" s="1051"/>
      <c r="AJ54" s="1061"/>
      <c r="AK54" s="1062"/>
      <c r="AL54" s="1062"/>
      <c r="AM54" s="1062"/>
      <c r="AN54" s="1062"/>
      <c r="AO54" s="1062"/>
      <c r="AP54" s="1062"/>
      <c r="AQ54" s="1062"/>
      <c r="AR54" s="1063"/>
    </row>
    <row r="55" spans="1:44" ht="13.5" customHeight="1">
      <c r="A55" s="1172"/>
      <c r="B55" s="1057"/>
      <c r="C55" s="1057"/>
      <c r="D55" s="1057"/>
      <c r="E55" s="1057"/>
      <c r="F55" s="1057"/>
      <c r="G55" s="1057"/>
      <c r="H55" s="1113"/>
      <c r="I55" s="1052"/>
      <c r="J55" s="1053"/>
      <c r="K55" s="1055"/>
      <c r="L55" s="1143"/>
      <c r="M55" s="1100"/>
      <c r="N55" s="1100"/>
      <c r="O55" s="1100"/>
      <c r="P55" s="1101"/>
      <c r="Q55" s="1107"/>
      <c r="R55" s="709"/>
      <c r="S55" s="709"/>
      <c r="T55" s="1117">
        <v>1</v>
      </c>
      <c r="U55" s="1118"/>
      <c r="V55" s="52" t="s">
        <v>61</v>
      </c>
      <c r="W55" s="1119">
        <v>0</v>
      </c>
      <c r="X55" s="1120"/>
      <c r="Y55" s="709"/>
      <c r="Z55" s="709"/>
      <c r="AA55" s="1124"/>
      <c r="AB55" s="1128"/>
      <c r="AC55" s="1100"/>
      <c r="AD55" s="1100"/>
      <c r="AE55" s="1100"/>
      <c r="AF55" s="1129"/>
      <c r="AG55" s="1052"/>
      <c r="AH55" s="1053"/>
      <c r="AI55" s="1053"/>
      <c r="AJ55" s="1056"/>
      <c r="AK55" s="1057"/>
      <c r="AL55" s="1057"/>
      <c r="AM55" s="1057"/>
      <c r="AN55" s="1057"/>
      <c r="AO55" s="1057"/>
      <c r="AP55" s="1057"/>
      <c r="AQ55" s="1057"/>
      <c r="AR55" s="1058"/>
    </row>
    <row r="56" spans="1:44" ht="13.5" customHeight="1">
      <c r="A56" s="1148"/>
      <c r="B56" s="1057"/>
      <c r="C56" s="1057"/>
      <c r="D56" s="1057"/>
      <c r="E56" s="1057"/>
      <c r="F56" s="1057"/>
      <c r="G56" s="1057"/>
      <c r="H56" s="1113"/>
      <c r="I56" s="1114" t="s">
        <v>62</v>
      </c>
      <c r="J56" s="1115"/>
      <c r="K56" s="1116"/>
      <c r="L56" s="1143"/>
      <c r="M56" s="1100"/>
      <c r="N56" s="1100"/>
      <c r="O56" s="1100"/>
      <c r="P56" s="1101"/>
      <c r="Q56" s="1107"/>
      <c r="R56" s="709"/>
      <c r="S56" s="709"/>
      <c r="T56" s="1117">
        <v>1</v>
      </c>
      <c r="U56" s="1118"/>
      <c r="V56" s="52" t="s">
        <v>61</v>
      </c>
      <c r="W56" s="1119">
        <v>0</v>
      </c>
      <c r="X56" s="1120"/>
      <c r="Y56" s="709"/>
      <c r="Z56" s="709"/>
      <c r="AA56" s="1124"/>
      <c r="AB56" s="1128"/>
      <c r="AC56" s="1100"/>
      <c r="AD56" s="1100"/>
      <c r="AE56" s="1100"/>
      <c r="AF56" s="1129"/>
      <c r="AG56" s="1114" t="s">
        <v>62</v>
      </c>
      <c r="AH56" s="1115"/>
      <c r="AI56" s="1121"/>
      <c r="AJ56" s="1170"/>
      <c r="AK56" s="1065"/>
      <c r="AL56" s="1065"/>
      <c r="AM56" s="1065"/>
      <c r="AN56" s="1065"/>
      <c r="AO56" s="1065"/>
      <c r="AP56" s="1065"/>
      <c r="AQ56" s="1065"/>
      <c r="AR56" s="1171"/>
    </row>
    <row r="57" spans="1:44" ht="13.5" customHeight="1" thickBot="1">
      <c r="A57" s="1156"/>
      <c r="B57" s="1090"/>
      <c r="C57" s="1090"/>
      <c r="D57" s="1090"/>
      <c r="E57" s="1090"/>
      <c r="F57" s="1090"/>
      <c r="G57" s="1090"/>
      <c r="H57" s="1157"/>
      <c r="I57" s="1083" t="s">
        <v>63</v>
      </c>
      <c r="J57" s="1084"/>
      <c r="K57" s="1085"/>
      <c r="L57" s="1144"/>
      <c r="M57" s="1145"/>
      <c r="N57" s="1145"/>
      <c r="O57" s="1145"/>
      <c r="P57" s="1146"/>
      <c r="Q57" s="1108"/>
      <c r="R57" s="1109"/>
      <c r="S57" s="1109"/>
      <c r="T57" s="53"/>
      <c r="U57" s="53"/>
      <c r="V57" s="53"/>
      <c r="W57" s="53"/>
      <c r="X57" s="53"/>
      <c r="Y57" s="1109"/>
      <c r="Z57" s="1109"/>
      <c r="AA57" s="1125"/>
      <c r="AB57" s="1151"/>
      <c r="AC57" s="1145"/>
      <c r="AD57" s="1145"/>
      <c r="AE57" s="1145"/>
      <c r="AF57" s="1152"/>
      <c r="AG57" s="1083" t="s">
        <v>63</v>
      </c>
      <c r="AH57" s="1084"/>
      <c r="AI57" s="1086"/>
      <c r="AJ57" s="1089"/>
      <c r="AK57" s="1090"/>
      <c r="AL57" s="1090"/>
      <c r="AM57" s="1090"/>
      <c r="AN57" s="1090"/>
      <c r="AO57" s="1090"/>
      <c r="AP57" s="1090"/>
      <c r="AQ57" s="1090"/>
      <c r="AR57" s="1091"/>
    </row>
    <row r="58" spans="1:44" ht="13.5" customHeight="1" thickBot="1">
      <c r="A58" s="1135" t="s">
        <v>66</v>
      </c>
      <c r="B58" s="1136"/>
      <c r="C58" s="1136"/>
      <c r="D58" s="1136"/>
      <c r="E58" s="1136"/>
      <c r="F58" s="1136"/>
      <c r="G58" s="1136"/>
      <c r="H58" s="1136"/>
      <c r="I58" s="1136"/>
      <c r="J58" s="1136"/>
      <c r="K58" s="1136"/>
      <c r="L58" s="1136"/>
      <c r="M58" s="1136"/>
      <c r="N58" s="1136"/>
      <c r="O58" s="1136"/>
      <c r="P58" s="1136"/>
      <c r="Q58" s="1094"/>
      <c r="R58" s="1094"/>
      <c r="S58" s="1094"/>
      <c r="T58" s="1094"/>
      <c r="U58" s="1094"/>
      <c r="V58" s="1094"/>
      <c r="W58" s="1094"/>
      <c r="X58" s="1094"/>
      <c r="Y58" s="1094"/>
      <c r="Z58" s="1094"/>
      <c r="AA58" s="1094"/>
      <c r="AB58" s="1136"/>
      <c r="AC58" s="1136"/>
      <c r="AD58" s="1136"/>
      <c r="AE58" s="1136"/>
      <c r="AF58" s="1136"/>
      <c r="AG58" s="1136"/>
      <c r="AH58" s="1136"/>
      <c r="AI58" s="1136"/>
      <c r="AJ58" s="1136"/>
      <c r="AK58" s="1136"/>
      <c r="AL58" s="1136"/>
      <c r="AM58" s="1136"/>
      <c r="AN58" s="1136"/>
      <c r="AO58" s="1136"/>
      <c r="AP58" s="1136"/>
      <c r="AQ58" s="1136"/>
      <c r="AR58" s="1137"/>
    </row>
    <row r="59" spans="1:44" ht="13.5" customHeight="1">
      <c r="A59" s="1138"/>
      <c r="B59" s="1062"/>
      <c r="C59" s="1062"/>
      <c r="D59" s="1062"/>
      <c r="E59" s="1062"/>
      <c r="F59" s="1062"/>
      <c r="G59" s="1062"/>
      <c r="H59" s="1139"/>
      <c r="I59" s="1050" t="s">
        <v>56</v>
      </c>
      <c r="J59" s="1051"/>
      <c r="K59" s="1054"/>
      <c r="L59" s="1140" t="s">
        <v>76</v>
      </c>
      <c r="M59" s="1141"/>
      <c r="N59" s="1141"/>
      <c r="O59" s="1141"/>
      <c r="P59" s="1142"/>
      <c r="Q59" s="1105">
        <f>T60+T61</f>
        <v>0</v>
      </c>
      <c r="R59" s="1106"/>
      <c r="S59" s="1110" t="s">
        <v>58</v>
      </c>
      <c r="T59" s="51"/>
      <c r="U59" s="51"/>
      <c r="V59" s="51"/>
      <c r="W59" s="51"/>
      <c r="X59" s="51"/>
      <c r="Y59" s="1110" t="s">
        <v>59</v>
      </c>
      <c r="Z59" s="1122">
        <f>W60+W61</f>
        <v>0</v>
      </c>
      <c r="AA59" s="1123"/>
      <c r="AB59" s="1149" t="s">
        <v>5</v>
      </c>
      <c r="AC59" s="1141"/>
      <c r="AD59" s="1141"/>
      <c r="AE59" s="1141"/>
      <c r="AF59" s="1150"/>
      <c r="AG59" s="1050" t="s">
        <v>56</v>
      </c>
      <c r="AH59" s="1051"/>
      <c r="AI59" s="1051"/>
      <c r="AJ59" s="1153"/>
      <c r="AK59" s="1154"/>
      <c r="AL59" s="1154"/>
      <c r="AM59" s="1154"/>
      <c r="AN59" s="1154"/>
      <c r="AO59" s="1154"/>
      <c r="AP59" s="1154"/>
      <c r="AQ59" s="1154"/>
      <c r="AR59" s="1155"/>
    </row>
    <row r="60" spans="1:44" ht="13.5" customHeight="1">
      <c r="A60" s="1148"/>
      <c r="B60" s="1057"/>
      <c r="C60" s="1057"/>
      <c r="D60" s="1057"/>
      <c r="E60" s="1057"/>
      <c r="F60" s="1057"/>
      <c r="G60" s="1057"/>
      <c r="H60" s="1113"/>
      <c r="I60" s="1052"/>
      <c r="J60" s="1053"/>
      <c r="K60" s="1055"/>
      <c r="L60" s="1143"/>
      <c r="M60" s="1100"/>
      <c r="N60" s="1100"/>
      <c r="O60" s="1100"/>
      <c r="P60" s="1101"/>
      <c r="Q60" s="1107"/>
      <c r="R60" s="709"/>
      <c r="S60" s="709"/>
      <c r="T60" s="1117">
        <v>0</v>
      </c>
      <c r="U60" s="1118"/>
      <c r="V60" s="52" t="s">
        <v>61</v>
      </c>
      <c r="W60" s="1119">
        <v>0</v>
      </c>
      <c r="X60" s="1120"/>
      <c r="Y60" s="709"/>
      <c r="Z60" s="709"/>
      <c r="AA60" s="1124"/>
      <c r="AB60" s="1128"/>
      <c r="AC60" s="1100"/>
      <c r="AD60" s="1100"/>
      <c r="AE60" s="1100"/>
      <c r="AF60" s="1129"/>
      <c r="AG60" s="1052"/>
      <c r="AH60" s="1053"/>
      <c r="AI60" s="1053"/>
      <c r="AJ60" s="1147"/>
      <c r="AK60" s="1057"/>
      <c r="AL60" s="1057"/>
      <c r="AM60" s="1057"/>
      <c r="AN60" s="1057"/>
      <c r="AO60" s="1057"/>
      <c r="AP60" s="1057"/>
      <c r="AQ60" s="1057"/>
      <c r="AR60" s="1058"/>
    </row>
    <row r="61" spans="1:44" ht="13.5" customHeight="1">
      <c r="A61" s="1148"/>
      <c r="B61" s="1057"/>
      <c r="C61" s="1057"/>
      <c r="D61" s="1057"/>
      <c r="E61" s="1057"/>
      <c r="F61" s="1057"/>
      <c r="G61" s="1057"/>
      <c r="H61" s="1113"/>
      <c r="I61" s="1114" t="s">
        <v>62</v>
      </c>
      <c r="J61" s="1115"/>
      <c r="K61" s="1116"/>
      <c r="L61" s="1143"/>
      <c r="M61" s="1100"/>
      <c r="N61" s="1100"/>
      <c r="O61" s="1100"/>
      <c r="P61" s="1101"/>
      <c r="Q61" s="1107"/>
      <c r="R61" s="709"/>
      <c r="S61" s="709"/>
      <c r="T61" s="1117">
        <v>0</v>
      </c>
      <c r="U61" s="1118"/>
      <c r="V61" s="52" t="s">
        <v>61</v>
      </c>
      <c r="W61" s="1119">
        <v>0</v>
      </c>
      <c r="X61" s="1120"/>
      <c r="Y61" s="709"/>
      <c r="Z61" s="709"/>
      <c r="AA61" s="1124"/>
      <c r="AB61" s="1128"/>
      <c r="AC61" s="1100"/>
      <c r="AD61" s="1100"/>
      <c r="AE61" s="1100"/>
      <c r="AF61" s="1129"/>
      <c r="AG61" s="1114" t="s">
        <v>62</v>
      </c>
      <c r="AH61" s="1115"/>
      <c r="AI61" s="1121"/>
      <c r="AJ61" s="1056"/>
      <c r="AK61" s="1057"/>
      <c r="AL61" s="1057"/>
      <c r="AM61" s="1057"/>
      <c r="AN61" s="1057"/>
      <c r="AO61" s="1057"/>
      <c r="AP61" s="1057"/>
      <c r="AQ61" s="1057"/>
      <c r="AR61" s="1058"/>
    </row>
    <row r="62" spans="1:44" ht="13.5" customHeight="1" thickBot="1">
      <c r="A62" s="1156"/>
      <c r="B62" s="1090"/>
      <c r="C62" s="1090"/>
      <c r="D62" s="1090"/>
      <c r="E62" s="1090"/>
      <c r="F62" s="1090"/>
      <c r="G62" s="1090"/>
      <c r="H62" s="1157"/>
      <c r="I62" s="1083" t="s">
        <v>63</v>
      </c>
      <c r="J62" s="1084"/>
      <c r="K62" s="1085"/>
      <c r="L62" s="1144"/>
      <c r="M62" s="1145"/>
      <c r="N62" s="1145"/>
      <c r="O62" s="1145"/>
      <c r="P62" s="1146"/>
      <c r="Q62" s="1108"/>
      <c r="R62" s="1109"/>
      <c r="S62" s="1109"/>
      <c r="T62" s="53"/>
      <c r="U62" s="53"/>
      <c r="V62" s="53"/>
      <c r="W62" s="53"/>
      <c r="X62" s="53"/>
      <c r="Y62" s="1109"/>
      <c r="Z62" s="1109"/>
      <c r="AA62" s="1125"/>
      <c r="AB62" s="1151"/>
      <c r="AC62" s="1145"/>
      <c r="AD62" s="1145"/>
      <c r="AE62" s="1145"/>
      <c r="AF62" s="1152"/>
      <c r="AG62" s="1083" t="s">
        <v>63</v>
      </c>
      <c r="AH62" s="1084"/>
      <c r="AI62" s="1086"/>
      <c r="AJ62" s="1089"/>
      <c r="AK62" s="1090"/>
      <c r="AL62" s="1090"/>
      <c r="AM62" s="1090"/>
      <c r="AN62" s="1090"/>
      <c r="AO62" s="1090"/>
      <c r="AP62" s="1090"/>
      <c r="AQ62" s="1090"/>
      <c r="AR62" s="1091"/>
    </row>
    <row r="63" spans="1:44" ht="13.5" customHeight="1" thickBot="1">
      <c r="A63" s="1092"/>
      <c r="B63" s="1093"/>
      <c r="C63" s="1093"/>
      <c r="D63" s="1093"/>
      <c r="E63" s="1093"/>
      <c r="F63" s="1093"/>
      <c r="G63" s="1093"/>
      <c r="H63" s="1093"/>
      <c r="I63" s="1093"/>
      <c r="J63" s="1093"/>
      <c r="K63" s="1093"/>
      <c r="L63" s="1093"/>
      <c r="M63" s="1093"/>
      <c r="N63" s="1093"/>
      <c r="O63" s="1093"/>
      <c r="P63" s="1093"/>
      <c r="Q63" s="1094"/>
      <c r="R63" s="1094"/>
      <c r="S63" s="1094"/>
      <c r="T63" s="1094"/>
      <c r="U63" s="1094"/>
      <c r="V63" s="1094"/>
      <c r="W63" s="1094"/>
      <c r="X63" s="1094"/>
      <c r="Y63" s="1094"/>
      <c r="Z63" s="1094"/>
      <c r="AA63" s="1094"/>
      <c r="AB63" s="1093"/>
      <c r="AC63" s="1093"/>
      <c r="AD63" s="1093"/>
      <c r="AE63" s="1093"/>
      <c r="AF63" s="1093"/>
      <c r="AG63" s="1093"/>
      <c r="AH63" s="1093"/>
      <c r="AI63" s="1093"/>
      <c r="AJ63" s="1093"/>
      <c r="AK63" s="1093"/>
      <c r="AL63" s="1093"/>
      <c r="AM63" s="1093"/>
      <c r="AN63" s="1093"/>
      <c r="AO63" s="1093"/>
      <c r="AP63" s="1093"/>
      <c r="AQ63" s="1093"/>
      <c r="AR63" s="1095"/>
    </row>
    <row r="64" spans="1:44" ht="13.5" customHeight="1">
      <c r="A64" s="1067"/>
      <c r="B64" s="1068"/>
      <c r="C64" s="1068"/>
      <c r="D64" s="1068"/>
      <c r="E64" s="1068"/>
      <c r="F64" s="1068"/>
      <c r="G64" s="1068"/>
      <c r="H64" s="1069"/>
      <c r="I64" s="1050" t="s">
        <v>56</v>
      </c>
      <c r="J64" s="1051"/>
      <c r="K64" s="1054"/>
      <c r="L64" s="1096" t="s">
        <v>57</v>
      </c>
      <c r="M64" s="1097"/>
      <c r="N64" s="1097"/>
      <c r="O64" s="1097"/>
      <c r="P64" s="1098"/>
      <c r="Q64" s="1105"/>
      <c r="R64" s="1106"/>
      <c r="S64" s="1110" t="s">
        <v>58</v>
      </c>
      <c r="T64" s="51"/>
      <c r="U64" s="51"/>
      <c r="V64" s="51"/>
      <c r="W64" s="51"/>
      <c r="X64" s="51"/>
      <c r="Y64" s="1110" t="s">
        <v>59</v>
      </c>
      <c r="Z64" s="1122"/>
      <c r="AA64" s="1123"/>
      <c r="AB64" s="1126" t="s">
        <v>57</v>
      </c>
      <c r="AC64" s="1097"/>
      <c r="AD64" s="1097"/>
      <c r="AE64" s="1097"/>
      <c r="AF64" s="1127"/>
      <c r="AG64" s="1050" t="s">
        <v>56</v>
      </c>
      <c r="AH64" s="1051"/>
      <c r="AI64" s="1051"/>
      <c r="AJ64" s="1132"/>
      <c r="AK64" s="1133"/>
      <c r="AL64" s="1133"/>
      <c r="AM64" s="1133"/>
      <c r="AN64" s="1133"/>
      <c r="AO64" s="1133"/>
      <c r="AP64" s="1133"/>
      <c r="AQ64" s="1133"/>
      <c r="AR64" s="1134"/>
    </row>
    <row r="65" spans="1:44" ht="13.5" customHeight="1">
      <c r="A65" s="1064"/>
      <c r="B65" s="1065"/>
      <c r="C65" s="1065"/>
      <c r="D65" s="1065"/>
      <c r="E65" s="1065"/>
      <c r="F65" s="1065"/>
      <c r="G65" s="1065"/>
      <c r="H65" s="1066"/>
      <c r="I65" s="1052"/>
      <c r="J65" s="1053"/>
      <c r="K65" s="1055"/>
      <c r="L65" s="1099"/>
      <c r="M65" s="1100"/>
      <c r="N65" s="1100"/>
      <c r="O65" s="1100"/>
      <c r="P65" s="1101"/>
      <c r="Q65" s="1107"/>
      <c r="R65" s="709"/>
      <c r="S65" s="709"/>
      <c r="T65" s="1117"/>
      <c r="U65" s="1118"/>
      <c r="V65" s="52" t="s">
        <v>61</v>
      </c>
      <c r="W65" s="1119"/>
      <c r="X65" s="1120"/>
      <c r="Y65" s="709"/>
      <c r="Z65" s="709"/>
      <c r="AA65" s="1124"/>
      <c r="AB65" s="1128"/>
      <c r="AC65" s="1100"/>
      <c r="AD65" s="1100"/>
      <c r="AE65" s="1100"/>
      <c r="AF65" s="1129"/>
      <c r="AG65" s="1052"/>
      <c r="AH65" s="1053"/>
      <c r="AI65" s="1053"/>
      <c r="AJ65" s="1056"/>
      <c r="AK65" s="1057"/>
      <c r="AL65" s="1057"/>
      <c r="AM65" s="1057"/>
      <c r="AN65" s="1057"/>
      <c r="AO65" s="1057"/>
      <c r="AP65" s="1057"/>
      <c r="AQ65" s="1057"/>
      <c r="AR65" s="1111"/>
    </row>
    <row r="66" spans="1:44" ht="13.5" customHeight="1">
      <c r="A66" s="1112"/>
      <c r="B66" s="1057"/>
      <c r="C66" s="1057"/>
      <c r="D66" s="1057"/>
      <c r="E66" s="1057"/>
      <c r="F66" s="1057"/>
      <c r="G66" s="1057"/>
      <c r="H66" s="1113"/>
      <c r="I66" s="1114" t="s">
        <v>62</v>
      </c>
      <c r="J66" s="1115"/>
      <c r="K66" s="1116"/>
      <c r="L66" s="1099"/>
      <c r="M66" s="1100"/>
      <c r="N66" s="1100"/>
      <c r="O66" s="1100"/>
      <c r="P66" s="1101"/>
      <c r="Q66" s="1107"/>
      <c r="R66" s="709"/>
      <c r="S66" s="709"/>
      <c r="T66" s="1117"/>
      <c r="U66" s="1118"/>
      <c r="V66" s="52" t="s">
        <v>61</v>
      </c>
      <c r="W66" s="1119"/>
      <c r="X66" s="1120"/>
      <c r="Y66" s="709"/>
      <c r="Z66" s="709"/>
      <c r="AA66" s="1124"/>
      <c r="AB66" s="1128"/>
      <c r="AC66" s="1100"/>
      <c r="AD66" s="1100"/>
      <c r="AE66" s="1100"/>
      <c r="AF66" s="1129"/>
      <c r="AG66" s="1114" t="s">
        <v>62</v>
      </c>
      <c r="AH66" s="1115"/>
      <c r="AI66" s="1121"/>
      <c r="AJ66" s="1056"/>
      <c r="AK66" s="1057"/>
      <c r="AL66" s="1057"/>
      <c r="AM66" s="1057"/>
      <c r="AN66" s="1057"/>
      <c r="AO66" s="1057"/>
      <c r="AP66" s="1057"/>
      <c r="AQ66" s="1057"/>
      <c r="AR66" s="1111"/>
    </row>
    <row r="67" spans="1:44" ht="13.5" customHeight="1" thickBot="1">
      <c r="A67" s="1080"/>
      <c r="B67" s="1081"/>
      <c r="C67" s="1081"/>
      <c r="D67" s="1081"/>
      <c r="E67" s="1081"/>
      <c r="F67" s="1081"/>
      <c r="G67" s="1081"/>
      <c r="H67" s="1082"/>
      <c r="I67" s="1083" t="s">
        <v>63</v>
      </c>
      <c r="J67" s="1084"/>
      <c r="K67" s="1085"/>
      <c r="L67" s="1102"/>
      <c r="M67" s="1103"/>
      <c r="N67" s="1103"/>
      <c r="O67" s="1103"/>
      <c r="P67" s="1104"/>
      <c r="Q67" s="1108"/>
      <c r="R67" s="1109"/>
      <c r="S67" s="1109"/>
      <c r="T67" s="53"/>
      <c r="U67" s="53"/>
      <c r="V67" s="53"/>
      <c r="W67" s="53"/>
      <c r="X67" s="53"/>
      <c r="Y67" s="1109"/>
      <c r="Z67" s="1109"/>
      <c r="AA67" s="1125"/>
      <c r="AB67" s="1130"/>
      <c r="AC67" s="1103"/>
      <c r="AD67" s="1103"/>
      <c r="AE67" s="1103"/>
      <c r="AF67" s="1131"/>
      <c r="AG67" s="1083" t="s">
        <v>63</v>
      </c>
      <c r="AH67" s="1084"/>
      <c r="AI67" s="1086"/>
      <c r="AJ67" s="1087"/>
      <c r="AK67" s="1081"/>
      <c r="AL67" s="1081"/>
      <c r="AM67" s="1081"/>
      <c r="AN67" s="1081"/>
      <c r="AO67" s="1081"/>
      <c r="AP67" s="1081"/>
      <c r="AQ67" s="1081"/>
      <c r="AR67" s="1088"/>
    </row>
    <row r="68" spans="1:44" ht="13.5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</row>
    <row r="69" spans="1:44" ht="13.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</row>
    <row r="70" spans="1:44" ht="13.5" customHeight="1">
      <c r="A70" s="44" t="s">
        <v>47</v>
      </c>
      <c r="B70" s="15"/>
      <c r="C70" s="42" t="s">
        <v>48</v>
      </c>
      <c r="D70" s="38"/>
      <c r="E70" s="43"/>
      <c r="F70" s="43"/>
      <c r="G70" s="450" t="s">
        <v>49</v>
      </c>
      <c r="H70" s="450"/>
      <c r="I70" s="50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6" t="s">
        <v>51</v>
      </c>
      <c r="W70" s="38"/>
      <c r="X70" s="43"/>
      <c r="Y70" s="43"/>
      <c r="Z70" s="43"/>
      <c r="AA70" s="43"/>
      <c r="AB70" s="43"/>
      <c r="AC70" s="43"/>
      <c r="AD70" s="451" t="s">
        <v>52</v>
      </c>
      <c r="AE70" s="451"/>
      <c r="AF70" s="452"/>
      <c r="AG70" s="452"/>
      <c r="AH70" s="452"/>
      <c r="AI70" s="452"/>
      <c r="AJ70" s="452"/>
      <c r="AK70" s="452"/>
      <c r="AL70" s="452"/>
      <c r="AM70" s="452"/>
      <c r="AN70" s="43"/>
      <c r="AO70" s="43"/>
      <c r="AP70" s="43"/>
      <c r="AQ70" s="43"/>
      <c r="AR70" s="43"/>
    </row>
    <row r="71" spans="1:44" ht="13.5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</row>
    <row r="72" spans="1:44" ht="13.5" customHeight="1" thickBot="1">
      <c r="A72" s="47" t="s">
        <v>8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</row>
    <row r="73" spans="1:44" ht="13.5" customHeight="1" thickBot="1">
      <c r="A73" s="453" t="s">
        <v>64</v>
      </c>
      <c r="B73" s="454"/>
      <c r="C73" s="454"/>
      <c r="D73" s="454"/>
      <c r="E73" s="454"/>
      <c r="F73" s="454"/>
      <c r="G73" s="454"/>
      <c r="H73" s="454"/>
      <c r="I73" s="454"/>
      <c r="J73" s="454"/>
      <c r="K73" s="454"/>
      <c r="L73" s="454"/>
      <c r="M73" s="454"/>
      <c r="N73" s="454"/>
      <c r="O73" s="454"/>
      <c r="P73" s="454"/>
      <c r="Q73" s="454"/>
      <c r="R73" s="454"/>
      <c r="S73" s="454"/>
      <c r="T73" s="454"/>
      <c r="U73" s="454"/>
      <c r="V73" s="454"/>
      <c r="W73" s="454"/>
      <c r="X73" s="454"/>
      <c r="Y73" s="454"/>
      <c r="Z73" s="454"/>
      <c r="AA73" s="454"/>
      <c r="AB73" s="454"/>
      <c r="AC73" s="454"/>
      <c r="AD73" s="454"/>
      <c r="AE73" s="454"/>
      <c r="AF73" s="454"/>
      <c r="AG73" s="454"/>
      <c r="AH73" s="454"/>
      <c r="AI73" s="454"/>
      <c r="AJ73" s="454"/>
      <c r="AK73" s="454"/>
      <c r="AL73" s="454"/>
      <c r="AM73" s="454"/>
      <c r="AN73" s="454"/>
      <c r="AO73" s="454"/>
      <c r="AP73" s="454"/>
      <c r="AQ73" s="454"/>
      <c r="AR73" s="455"/>
    </row>
    <row r="74" spans="1:44" ht="13.5" customHeight="1">
      <c r="A74" s="1067"/>
      <c r="B74" s="1068"/>
      <c r="C74" s="1068"/>
      <c r="D74" s="1068"/>
      <c r="E74" s="1068"/>
      <c r="F74" s="1068"/>
      <c r="G74" s="1068"/>
      <c r="H74" s="1069"/>
      <c r="I74" s="1050" t="s">
        <v>56</v>
      </c>
      <c r="J74" s="1051"/>
      <c r="K74" s="1054"/>
      <c r="L74" s="464" t="s">
        <v>57</v>
      </c>
      <c r="M74" s="465"/>
      <c r="N74" s="465"/>
      <c r="O74" s="465"/>
      <c r="P74" s="466"/>
      <c r="Q74" s="1071"/>
      <c r="R74" s="1072"/>
      <c r="S74" s="446" t="s">
        <v>58</v>
      </c>
      <c r="T74" s="49"/>
      <c r="U74" s="49"/>
      <c r="V74" s="49"/>
      <c r="W74" s="49"/>
      <c r="X74" s="49"/>
      <c r="Y74" s="446" t="s">
        <v>59</v>
      </c>
      <c r="Z74" s="473"/>
      <c r="AA74" s="1077"/>
      <c r="AB74" s="464" t="s">
        <v>57</v>
      </c>
      <c r="AC74" s="465"/>
      <c r="AD74" s="465"/>
      <c r="AE74" s="465"/>
      <c r="AF74" s="466"/>
      <c r="AG74" s="1050" t="s">
        <v>56</v>
      </c>
      <c r="AH74" s="1051"/>
      <c r="AI74" s="1051"/>
      <c r="AJ74" s="1061"/>
      <c r="AK74" s="1062"/>
      <c r="AL74" s="1062"/>
      <c r="AM74" s="1062"/>
      <c r="AN74" s="1062"/>
      <c r="AO74" s="1062"/>
      <c r="AP74" s="1062"/>
      <c r="AQ74" s="1062"/>
      <c r="AR74" s="1063"/>
    </row>
    <row r="75" spans="1:44" ht="13.5" customHeight="1">
      <c r="A75" s="1064"/>
      <c r="B75" s="1065"/>
      <c r="C75" s="1065"/>
      <c r="D75" s="1065"/>
      <c r="E75" s="1065"/>
      <c r="F75" s="1065"/>
      <c r="G75" s="1065"/>
      <c r="H75" s="1066"/>
      <c r="I75" s="1052"/>
      <c r="J75" s="1053"/>
      <c r="K75" s="1055"/>
      <c r="L75" s="439"/>
      <c r="M75" s="393"/>
      <c r="N75" s="393"/>
      <c r="O75" s="393"/>
      <c r="P75" s="394"/>
      <c r="Q75" s="1073"/>
      <c r="R75" s="1074"/>
      <c r="S75" s="447"/>
      <c r="T75" s="410"/>
      <c r="U75" s="411"/>
      <c r="V75" s="46" t="s">
        <v>61</v>
      </c>
      <c r="W75" s="412"/>
      <c r="X75" s="413"/>
      <c r="Y75" s="447"/>
      <c r="Z75" s="474"/>
      <c r="AA75" s="1078"/>
      <c r="AB75" s="439"/>
      <c r="AC75" s="393"/>
      <c r="AD75" s="393"/>
      <c r="AE75" s="393"/>
      <c r="AF75" s="394"/>
      <c r="AG75" s="1052"/>
      <c r="AH75" s="1053"/>
      <c r="AI75" s="1053"/>
      <c r="AJ75" s="1056"/>
      <c r="AK75" s="1057"/>
      <c r="AL75" s="1057"/>
      <c r="AM75" s="1057"/>
      <c r="AN75" s="1057"/>
      <c r="AO75" s="1057"/>
      <c r="AP75" s="1057"/>
      <c r="AQ75" s="1057"/>
      <c r="AR75" s="1058"/>
    </row>
    <row r="76" spans="1:44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62</v>
      </c>
      <c r="J76" s="408"/>
      <c r="K76" s="409"/>
      <c r="L76" s="439"/>
      <c r="M76" s="393"/>
      <c r="N76" s="393"/>
      <c r="O76" s="393"/>
      <c r="P76" s="394"/>
      <c r="Q76" s="1073"/>
      <c r="R76" s="1074"/>
      <c r="S76" s="447"/>
      <c r="T76" s="410"/>
      <c r="U76" s="411"/>
      <c r="V76" s="46" t="s">
        <v>61</v>
      </c>
      <c r="W76" s="412"/>
      <c r="X76" s="413"/>
      <c r="Y76" s="447"/>
      <c r="Z76" s="474"/>
      <c r="AA76" s="1078"/>
      <c r="AB76" s="439"/>
      <c r="AC76" s="393"/>
      <c r="AD76" s="393"/>
      <c r="AE76" s="393"/>
      <c r="AF76" s="394"/>
      <c r="AG76" s="414" t="s">
        <v>62</v>
      </c>
      <c r="AH76" s="408"/>
      <c r="AI76" s="415"/>
      <c r="AJ76" s="470"/>
      <c r="AK76" s="471"/>
      <c r="AL76" s="471"/>
      <c r="AM76" s="471"/>
      <c r="AN76" s="471"/>
      <c r="AO76" s="471"/>
      <c r="AP76" s="471"/>
      <c r="AQ76" s="471"/>
      <c r="AR76" s="472"/>
    </row>
    <row r="77" spans="1:44" ht="13.5" customHeight="1" thickBot="1">
      <c r="A77" s="418"/>
      <c r="B77" s="419"/>
      <c r="C77" s="419"/>
      <c r="D77" s="419"/>
      <c r="E77" s="419"/>
      <c r="F77" s="419"/>
      <c r="G77" s="419"/>
      <c r="H77" s="420"/>
      <c r="I77" s="421" t="s">
        <v>63</v>
      </c>
      <c r="J77" s="422"/>
      <c r="K77" s="423"/>
      <c r="L77" s="441"/>
      <c r="M77" s="396"/>
      <c r="N77" s="396"/>
      <c r="O77" s="396"/>
      <c r="P77" s="397"/>
      <c r="Q77" s="1075"/>
      <c r="R77" s="1076"/>
      <c r="S77" s="448"/>
      <c r="T77" s="48"/>
      <c r="U77" s="48"/>
      <c r="V77" s="48"/>
      <c r="W77" s="48"/>
      <c r="X77" s="48"/>
      <c r="Y77" s="448"/>
      <c r="Z77" s="475"/>
      <c r="AA77" s="1079"/>
      <c r="AB77" s="441"/>
      <c r="AC77" s="396"/>
      <c r="AD77" s="396"/>
      <c r="AE77" s="396"/>
      <c r="AF77" s="397"/>
      <c r="AG77" s="424" t="s">
        <v>63</v>
      </c>
      <c r="AH77" s="422"/>
      <c r="AI77" s="425"/>
      <c r="AJ77" s="426"/>
      <c r="AK77" s="419"/>
      <c r="AL77" s="419"/>
      <c r="AM77" s="419"/>
      <c r="AN77" s="419"/>
      <c r="AO77" s="419"/>
      <c r="AP77" s="419"/>
      <c r="AQ77" s="419"/>
      <c r="AR77" s="427"/>
    </row>
    <row r="78" spans="1:44" ht="13.5" customHeight="1" thickBot="1">
      <c r="A78" s="428" t="s">
        <v>66</v>
      </c>
      <c r="B78" s="429"/>
      <c r="C78" s="429"/>
      <c r="D78" s="429"/>
      <c r="E78" s="429"/>
      <c r="F78" s="429"/>
      <c r="G78" s="429"/>
      <c r="H78" s="429"/>
      <c r="I78" s="429"/>
      <c r="J78" s="429"/>
      <c r="K78" s="429"/>
      <c r="L78" s="429"/>
      <c r="M78" s="429"/>
      <c r="N78" s="429"/>
      <c r="O78" s="429"/>
      <c r="P78" s="429"/>
      <c r="Q78" s="430"/>
      <c r="R78" s="430"/>
      <c r="S78" s="430"/>
      <c r="T78" s="430"/>
      <c r="U78" s="430"/>
      <c r="V78" s="430"/>
      <c r="W78" s="430"/>
      <c r="X78" s="430"/>
      <c r="Y78" s="430"/>
      <c r="Z78" s="430"/>
      <c r="AA78" s="430"/>
      <c r="AB78" s="429"/>
      <c r="AC78" s="429"/>
      <c r="AD78" s="429"/>
      <c r="AE78" s="429"/>
      <c r="AF78" s="429"/>
      <c r="AG78" s="429"/>
      <c r="AH78" s="429"/>
      <c r="AI78" s="429"/>
      <c r="AJ78" s="429"/>
      <c r="AK78" s="429"/>
      <c r="AL78" s="429"/>
      <c r="AM78" s="429"/>
      <c r="AN78" s="429"/>
      <c r="AO78" s="429"/>
      <c r="AP78" s="429"/>
      <c r="AQ78" s="429"/>
      <c r="AR78" s="431"/>
    </row>
    <row r="79" spans="1:44" ht="13.5" customHeight="1">
      <c r="A79" s="1067"/>
      <c r="B79" s="1068"/>
      <c r="C79" s="1068"/>
      <c r="D79" s="1068"/>
      <c r="E79" s="1068"/>
      <c r="F79" s="1068"/>
      <c r="G79" s="1068"/>
      <c r="H79" s="1069"/>
      <c r="I79" s="1050" t="s">
        <v>56</v>
      </c>
      <c r="J79" s="1051"/>
      <c r="K79" s="1054"/>
      <c r="L79" s="437" t="s">
        <v>57</v>
      </c>
      <c r="M79" s="390"/>
      <c r="N79" s="390"/>
      <c r="O79" s="390"/>
      <c r="P79" s="438"/>
      <c r="Q79" s="443"/>
      <c r="R79" s="1070"/>
      <c r="S79" s="446" t="s">
        <v>58</v>
      </c>
      <c r="T79" s="49"/>
      <c r="U79" s="49"/>
      <c r="V79" s="49"/>
      <c r="W79" s="49"/>
      <c r="X79" s="49"/>
      <c r="Y79" s="446" t="s">
        <v>59</v>
      </c>
      <c r="Z79" s="678"/>
      <c r="AA79" s="1060"/>
      <c r="AB79" s="389" t="s">
        <v>57</v>
      </c>
      <c r="AC79" s="390"/>
      <c r="AD79" s="390"/>
      <c r="AE79" s="390"/>
      <c r="AF79" s="391"/>
      <c r="AG79" s="1050" t="s">
        <v>56</v>
      </c>
      <c r="AH79" s="1051"/>
      <c r="AI79" s="1051"/>
      <c r="AJ79" s="1061"/>
      <c r="AK79" s="1062"/>
      <c r="AL79" s="1062"/>
      <c r="AM79" s="1062"/>
      <c r="AN79" s="1062"/>
      <c r="AO79" s="1062"/>
      <c r="AP79" s="1062"/>
      <c r="AQ79" s="1062"/>
      <c r="AR79" s="1063"/>
    </row>
    <row r="80" spans="1:44" ht="13.5" customHeight="1">
      <c r="A80" s="1064"/>
      <c r="B80" s="1065"/>
      <c r="C80" s="1065"/>
      <c r="D80" s="1065"/>
      <c r="E80" s="1065"/>
      <c r="F80" s="1065"/>
      <c r="G80" s="1065"/>
      <c r="H80" s="1066"/>
      <c r="I80" s="1052"/>
      <c r="J80" s="1053"/>
      <c r="K80" s="1055"/>
      <c r="L80" s="439"/>
      <c r="M80" s="393"/>
      <c r="N80" s="393"/>
      <c r="O80" s="393"/>
      <c r="P80" s="440"/>
      <c r="Q80" s="444"/>
      <c r="R80" s="447"/>
      <c r="S80" s="447"/>
      <c r="T80" s="410"/>
      <c r="U80" s="411"/>
      <c r="V80" s="46" t="s">
        <v>61</v>
      </c>
      <c r="W80" s="412"/>
      <c r="X80" s="413"/>
      <c r="Y80" s="447"/>
      <c r="Z80" s="447"/>
      <c r="AA80" s="387"/>
      <c r="AB80" s="392"/>
      <c r="AC80" s="393"/>
      <c r="AD80" s="393"/>
      <c r="AE80" s="393"/>
      <c r="AF80" s="394"/>
      <c r="AG80" s="1052"/>
      <c r="AH80" s="1053"/>
      <c r="AI80" s="1053"/>
      <c r="AJ80" s="1056"/>
      <c r="AK80" s="1057"/>
      <c r="AL80" s="1057"/>
      <c r="AM80" s="1057"/>
      <c r="AN80" s="1057"/>
      <c r="AO80" s="1057"/>
      <c r="AP80" s="1057"/>
      <c r="AQ80" s="1057"/>
      <c r="AR80" s="1058"/>
    </row>
    <row r="81" spans="1:44" ht="13.5" customHeight="1">
      <c r="A81" s="404"/>
      <c r="B81" s="405"/>
      <c r="C81" s="405"/>
      <c r="D81" s="405"/>
      <c r="E81" s="405"/>
      <c r="F81" s="405"/>
      <c r="G81" s="405"/>
      <c r="H81" s="406"/>
      <c r="I81" s="407" t="s">
        <v>62</v>
      </c>
      <c r="J81" s="408"/>
      <c r="K81" s="409"/>
      <c r="L81" s="439"/>
      <c r="M81" s="393"/>
      <c r="N81" s="393"/>
      <c r="O81" s="393"/>
      <c r="P81" s="440"/>
      <c r="Q81" s="444"/>
      <c r="R81" s="447"/>
      <c r="S81" s="447"/>
      <c r="T81" s="410"/>
      <c r="U81" s="411"/>
      <c r="V81" s="46" t="s">
        <v>61</v>
      </c>
      <c r="W81" s="412"/>
      <c r="X81" s="413"/>
      <c r="Y81" s="447"/>
      <c r="Z81" s="447"/>
      <c r="AA81" s="387"/>
      <c r="AB81" s="392"/>
      <c r="AC81" s="393"/>
      <c r="AD81" s="393"/>
      <c r="AE81" s="393"/>
      <c r="AF81" s="394"/>
      <c r="AG81" s="414" t="s">
        <v>62</v>
      </c>
      <c r="AH81" s="408"/>
      <c r="AI81" s="415"/>
      <c r="AJ81" s="416"/>
      <c r="AK81" s="405"/>
      <c r="AL81" s="405"/>
      <c r="AM81" s="405"/>
      <c r="AN81" s="405"/>
      <c r="AO81" s="405"/>
      <c r="AP81" s="405"/>
      <c r="AQ81" s="405"/>
      <c r="AR81" s="417"/>
    </row>
    <row r="82" spans="1:44" ht="13.5" customHeight="1" thickBot="1">
      <c r="A82" s="418"/>
      <c r="B82" s="419"/>
      <c r="C82" s="419"/>
      <c r="D82" s="419"/>
      <c r="E82" s="419"/>
      <c r="F82" s="419"/>
      <c r="G82" s="419"/>
      <c r="H82" s="420"/>
      <c r="I82" s="421" t="s">
        <v>63</v>
      </c>
      <c r="J82" s="422"/>
      <c r="K82" s="423"/>
      <c r="L82" s="441"/>
      <c r="M82" s="396"/>
      <c r="N82" s="396"/>
      <c r="O82" s="396"/>
      <c r="P82" s="442"/>
      <c r="Q82" s="445"/>
      <c r="R82" s="448"/>
      <c r="S82" s="448"/>
      <c r="T82" s="48"/>
      <c r="U82" s="48"/>
      <c r="V82" s="48"/>
      <c r="W82" s="48"/>
      <c r="X82" s="48"/>
      <c r="Y82" s="448"/>
      <c r="Z82" s="448"/>
      <c r="AA82" s="388"/>
      <c r="AB82" s="395"/>
      <c r="AC82" s="396"/>
      <c r="AD82" s="396"/>
      <c r="AE82" s="396"/>
      <c r="AF82" s="397"/>
      <c r="AG82" s="424" t="s">
        <v>63</v>
      </c>
      <c r="AH82" s="422"/>
      <c r="AI82" s="425"/>
      <c r="AJ82" s="426"/>
      <c r="AK82" s="419"/>
      <c r="AL82" s="419"/>
      <c r="AM82" s="419"/>
      <c r="AN82" s="419"/>
      <c r="AO82" s="419"/>
      <c r="AP82" s="419"/>
      <c r="AQ82" s="419"/>
      <c r="AR82" s="427"/>
    </row>
    <row r="83" spans="1:44" ht="13.5" customHeight="1" thickBot="1">
      <c r="A83" s="428"/>
      <c r="B83" s="429"/>
      <c r="C83" s="429"/>
      <c r="D83" s="429"/>
      <c r="E83" s="429"/>
      <c r="F83" s="429"/>
      <c r="G83" s="429"/>
      <c r="H83" s="429"/>
      <c r="I83" s="429"/>
      <c r="J83" s="429"/>
      <c r="K83" s="429"/>
      <c r="L83" s="429"/>
      <c r="M83" s="429"/>
      <c r="N83" s="429"/>
      <c r="O83" s="429"/>
      <c r="P83" s="429"/>
      <c r="Q83" s="430"/>
      <c r="R83" s="430"/>
      <c r="S83" s="430"/>
      <c r="T83" s="430"/>
      <c r="U83" s="430"/>
      <c r="V83" s="430"/>
      <c r="W83" s="430"/>
      <c r="X83" s="430"/>
      <c r="Y83" s="430"/>
      <c r="Z83" s="430"/>
      <c r="AA83" s="430"/>
      <c r="AB83" s="429"/>
      <c r="AC83" s="429"/>
      <c r="AD83" s="429"/>
      <c r="AE83" s="429"/>
      <c r="AF83" s="429"/>
      <c r="AG83" s="429"/>
      <c r="AH83" s="429"/>
      <c r="AI83" s="429"/>
      <c r="AJ83" s="429"/>
      <c r="AK83" s="429"/>
      <c r="AL83" s="429"/>
      <c r="AM83" s="429"/>
      <c r="AN83" s="429"/>
      <c r="AO83" s="429"/>
      <c r="AP83" s="429"/>
      <c r="AQ83" s="429"/>
      <c r="AR83" s="431"/>
    </row>
    <row r="84" spans="1:44" ht="13.5" customHeight="1">
      <c r="A84" s="1067"/>
      <c r="B84" s="1068"/>
      <c r="C84" s="1068"/>
      <c r="D84" s="1068"/>
      <c r="E84" s="1068"/>
      <c r="F84" s="1068"/>
      <c r="G84" s="1068"/>
      <c r="H84" s="1069"/>
      <c r="I84" s="1050" t="s">
        <v>56</v>
      </c>
      <c r="J84" s="1051"/>
      <c r="K84" s="1054"/>
      <c r="L84" s="437" t="s">
        <v>57</v>
      </c>
      <c r="M84" s="390"/>
      <c r="N84" s="390"/>
      <c r="O84" s="390"/>
      <c r="P84" s="438"/>
      <c r="Q84" s="443"/>
      <c r="R84" s="1070"/>
      <c r="S84" s="446" t="s">
        <v>58</v>
      </c>
      <c r="T84" s="49"/>
      <c r="U84" s="49"/>
      <c r="V84" s="49"/>
      <c r="W84" s="49"/>
      <c r="X84" s="49"/>
      <c r="Y84" s="446" t="s">
        <v>59</v>
      </c>
      <c r="Z84" s="678"/>
      <c r="AA84" s="1060"/>
      <c r="AB84" s="389" t="s">
        <v>57</v>
      </c>
      <c r="AC84" s="390"/>
      <c r="AD84" s="390"/>
      <c r="AE84" s="390"/>
      <c r="AF84" s="391"/>
      <c r="AG84" s="1050" t="s">
        <v>56</v>
      </c>
      <c r="AH84" s="1051"/>
      <c r="AI84" s="1051"/>
      <c r="AJ84" s="1061"/>
      <c r="AK84" s="1062"/>
      <c r="AL84" s="1062"/>
      <c r="AM84" s="1062"/>
      <c r="AN84" s="1062"/>
      <c r="AO84" s="1062"/>
      <c r="AP84" s="1062"/>
      <c r="AQ84" s="1062"/>
      <c r="AR84" s="1063"/>
    </row>
    <row r="85" spans="1:44" ht="13.5" customHeight="1">
      <c r="A85" s="1064"/>
      <c r="B85" s="1065"/>
      <c r="C85" s="1065"/>
      <c r="D85" s="1065"/>
      <c r="E85" s="1065"/>
      <c r="F85" s="1065"/>
      <c r="G85" s="1065"/>
      <c r="H85" s="1066"/>
      <c r="I85" s="1052"/>
      <c r="J85" s="1053"/>
      <c r="K85" s="1055"/>
      <c r="L85" s="439"/>
      <c r="M85" s="393"/>
      <c r="N85" s="393"/>
      <c r="O85" s="393"/>
      <c r="P85" s="440"/>
      <c r="Q85" s="444"/>
      <c r="R85" s="447"/>
      <c r="S85" s="447"/>
      <c r="T85" s="410"/>
      <c r="U85" s="411"/>
      <c r="V85" s="46" t="s">
        <v>61</v>
      </c>
      <c r="W85" s="412"/>
      <c r="X85" s="413"/>
      <c r="Y85" s="447"/>
      <c r="Z85" s="447"/>
      <c r="AA85" s="387"/>
      <c r="AB85" s="392"/>
      <c r="AC85" s="393"/>
      <c r="AD85" s="393"/>
      <c r="AE85" s="393"/>
      <c r="AF85" s="394"/>
      <c r="AG85" s="1052"/>
      <c r="AH85" s="1053"/>
      <c r="AI85" s="1053"/>
      <c r="AJ85" s="1056"/>
      <c r="AK85" s="1057"/>
      <c r="AL85" s="1057"/>
      <c r="AM85" s="1057"/>
      <c r="AN85" s="1057"/>
      <c r="AO85" s="1057"/>
      <c r="AP85" s="1057"/>
      <c r="AQ85" s="1057"/>
      <c r="AR85" s="1058"/>
    </row>
    <row r="86" spans="1:44" ht="13.5" customHeight="1">
      <c r="A86" s="1059"/>
      <c r="B86" s="405"/>
      <c r="C86" s="405"/>
      <c r="D86" s="405"/>
      <c r="E86" s="405"/>
      <c r="F86" s="405"/>
      <c r="G86" s="405"/>
      <c r="H86" s="406"/>
      <c r="I86" s="407" t="s">
        <v>62</v>
      </c>
      <c r="J86" s="408"/>
      <c r="K86" s="409"/>
      <c r="L86" s="439"/>
      <c r="M86" s="393"/>
      <c r="N86" s="393"/>
      <c r="O86" s="393"/>
      <c r="P86" s="440"/>
      <c r="Q86" s="444"/>
      <c r="R86" s="447"/>
      <c r="S86" s="447"/>
      <c r="T86" s="410"/>
      <c r="U86" s="411"/>
      <c r="V86" s="46" t="s">
        <v>61</v>
      </c>
      <c r="W86" s="412"/>
      <c r="X86" s="413"/>
      <c r="Y86" s="447"/>
      <c r="Z86" s="447"/>
      <c r="AA86" s="387"/>
      <c r="AB86" s="392"/>
      <c r="AC86" s="393"/>
      <c r="AD86" s="393"/>
      <c r="AE86" s="393"/>
      <c r="AF86" s="394"/>
      <c r="AG86" s="414" t="s">
        <v>62</v>
      </c>
      <c r="AH86" s="408"/>
      <c r="AI86" s="415"/>
      <c r="AJ86" s="416"/>
      <c r="AK86" s="405"/>
      <c r="AL86" s="405"/>
      <c r="AM86" s="405"/>
      <c r="AN86" s="405"/>
      <c r="AO86" s="405"/>
      <c r="AP86" s="405"/>
      <c r="AQ86" s="405"/>
      <c r="AR86" s="417"/>
    </row>
    <row r="87" spans="1:44" ht="13.5" customHeight="1" thickBot="1">
      <c r="A87" s="418"/>
      <c r="B87" s="419"/>
      <c r="C87" s="419"/>
      <c r="D87" s="419"/>
      <c r="E87" s="419"/>
      <c r="F87" s="419"/>
      <c r="G87" s="419"/>
      <c r="H87" s="420"/>
      <c r="I87" s="421" t="s">
        <v>63</v>
      </c>
      <c r="J87" s="422"/>
      <c r="K87" s="423"/>
      <c r="L87" s="441"/>
      <c r="M87" s="396"/>
      <c r="N87" s="396"/>
      <c r="O87" s="396"/>
      <c r="P87" s="442"/>
      <c r="Q87" s="445"/>
      <c r="R87" s="448"/>
      <c r="S87" s="448"/>
      <c r="T87" s="48"/>
      <c r="U87" s="48"/>
      <c r="V87" s="48"/>
      <c r="W87" s="48"/>
      <c r="X87" s="48"/>
      <c r="Y87" s="448"/>
      <c r="Z87" s="448"/>
      <c r="AA87" s="388"/>
      <c r="AB87" s="395"/>
      <c r="AC87" s="396"/>
      <c r="AD87" s="396"/>
      <c r="AE87" s="396"/>
      <c r="AF87" s="397"/>
      <c r="AG87" s="424" t="s">
        <v>63</v>
      </c>
      <c r="AH87" s="422"/>
      <c r="AI87" s="425"/>
      <c r="AJ87" s="426"/>
      <c r="AK87" s="419"/>
      <c r="AL87" s="419"/>
      <c r="AM87" s="419"/>
      <c r="AN87" s="419"/>
      <c r="AO87" s="419"/>
      <c r="AP87" s="419"/>
      <c r="AQ87" s="419"/>
      <c r="AR87" s="427"/>
    </row>
  </sheetData>
  <mergeCells count="341">
    <mergeCell ref="G5:H5"/>
    <mergeCell ref="AD5:AE5"/>
    <mergeCell ref="AF5:AK5"/>
    <mergeCell ref="AL5:AM5"/>
    <mergeCell ref="A8:AR8"/>
    <mergeCell ref="A9:H9"/>
    <mergeCell ref="L9:P12"/>
    <mergeCell ref="Q9:R12"/>
    <mergeCell ref="S9:S12"/>
    <mergeCell ref="AJ10:AR10"/>
    <mergeCell ref="A11:H11"/>
    <mergeCell ref="I11:K11"/>
    <mergeCell ref="T11:U11"/>
    <mergeCell ref="W11:X11"/>
    <mergeCell ref="AG11:AI11"/>
    <mergeCell ref="AJ11:AR11"/>
    <mergeCell ref="I9:K10"/>
    <mergeCell ref="AG9:AI10"/>
    <mergeCell ref="Y9:Y12"/>
    <mergeCell ref="Z9:AA12"/>
    <mergeCell ref="AB9:AF12"/>
    <mergeCell ref="AJ9:AR9"/>
    <mergeCell ref="A10:H10"/>
    <mergeCell ref="T10:U10"/>
    <mergeCell ref="W10:X10"/>
    <mergeCell ref="A12:H12"/>
    <mergeCell ref="I12:K12"/>
    <mergeCell ref="AG12:AI12"/>
    <mergeCell ref="AJ12:AR12"/>
    <mergeCell ref="A13:AR13"/>
    <mergeCell ref="A14:H14"/>
    <mergeCell ref="L14:P17"/>
    <mergeCell ref="Q14:R17"/>
    <mergeCell ref="S14:S17"/>
    <mergeCell ref="AJ15:AR15"/>
    <mergeCell ref="A16:H16"/>
    <mergeCell ref="I16:K16"/>
    <mergeCell ref="T16:U16"/>
    <mergeCell ref="W16:X16"/>
    <mergeCell ref="AG16:AI16"/>
    <mergeCell ref="AJ16:AR16"/>
    <mergeCell ref="I14:K15"/>
    <mergeCell ref="AG14:AI15"/>
    <mergeCell ref="Y14:Y17"/>
    <mergeCell ref="Z14:AA17"/>
    <mergeCell ref="AB14:AF17"/>
    <mergeCell ref="AJ14:AR14"/>
    <mergeCell ref="A15:H15"/>
    <mergeCell ref="T15:U15"/>
    <mergeCell ref="W15:X15"/>
    <mergeCell ref="A17:H17"/>
    <mergeCell ref="I17:K17"/>
    <mergeCell ref="AG17:AI17"/>
    <mergeCell ref="AJ17:AR17"/>
    <mergeCell ref="A18:AR18"/>
    <mergeCell ref="A19:H19"/>
    <mergeCell ref="L19:P22"/>
    <mergeCell ref="Q19:R22"/>
    <mergeCell ref="S19:S22"/>
    <mergeCell ref="AJ20:AR20"/>
    <mergeCell ref="A21:H21"/>
    <mergeCell ref="I21:K21"/>
    <mergeCell ref="T21:U21"/>
    <mergeCell ref="W21:X21"/>
    <mergeCell ref="AG21:AI21"/>
    <mergeCell ref="AJ21:AR21"/>
    <mergeCell ref="I19:K20"/>
    <mergeCell ref="AG19:AI20"/>
    <mergeCell ref="Y19:Y22"/>
    <mergeCell ref="Z19:AA22"/>
    <mergeCell ref="AB19:AF22"/>
    <mergeCell ref="AJ19:AR19"/>
    <mergeCell ref="A20:H20"/>
    <mergeCell ref="T20:U20"/>
    <mergeCell ref="W20:X20"/>
    <mergeCell ref="A22:H22"/>
    <mergeCell ref="I22:K22"/>
    <mergeCell ref="AG22:AI22"/>
    <mergeCell ref="AJ22:AR22"/>
    <mergeCell ref="A23:AR23"/>
    <mergeCell ref="A24:H24"/>
    <mergeCell ref="L24:P27"/>
    <mergeCell ref="Q24:R27"/>
    <mergeCell ref="S24:S27"/>
    <mergeCell ref="AJ25:AR25"/>
    <mergeCell ref="A26:H26"/>
    <mergeCell ref="I26:K26"/>
    <mergeCell ref="T26:U26"/>
    <mergeCell ref="W26:X26"/>
    <mergeCell ref="AG26:AI26"/>
    <mergeCell ref="AJ26:AR26"/>
    <mergeCell ref="I24:K25"/>
    <mergeCell ref="AG24:AI25"/>
    <mergeCell ref="Y24:Y27"/>
    <mergeCell ref="Z24:AA27"/>
    <mergeCell ref="AB24:AF27"/>
    <mergeCell ref="AJ24:AR24"/>
    <mergeCell ref="A25:H25"/>
    <mergeCell ref="T25:U25"/>
    <mergeCell ref="W25:X25"/>
    <mergeCell ref="A33:AR33"/>
    <mergeCell ref="A34:H34"/>
    <mergeCell ref="L34:P37"/>
    <mergeCell ref="Q34:R37"/>
    <mergeCell ref="S34:S37"/>
    <mergeCell ref="Y34:Y37"/>
    <mergeCell ref="Z34:AA37"/>
    <mergeCell ref="AB34:AF37"/>
    <mergeCell ref="A27:H27"/>
    <mergeCell ref="I27:K27"/>
    <mergeCell ref="AG27:AI27"/>
    <mergeCell ref="AJ27:AR27"/>
    <mergeCell ref="G30:H30"/>
    <mergeCell ref="AD30:AE30"/>
    <mergeCell ref="AF30:AK30"/>
    <mergeCell ref="AL30:AM30"/>
    <mergeCell ref="A36:H36"/>
    <mergeCell ref="I36:K36"/>
    <mergeCell ref="T36:U36"/>
    <mergeCell ref="W36:X36"/>
    <mergeCell ref="AG36:AI36"/>
    <mergeCell ref="AJ36:AR36"/>
    <mergeCell ref="AJ34:AR34"/>
    <mergeCell ref="A35:H35"/>
    <mergeCell ref="T35:U35"/>
    <mergeCell ref="W35:X35"/>
    <mergeCell ref="AJ35:AR35"/>
    <mergeCell ref="A37:H37"/>
    <mergeCell ref="I37:K37"/>
    <mergeCell ref="AG37:AI37"/>
    <mergeCell ref="AJ37:AR37"/>
    <mergeCell ref="I34:K35"/>
    <mergeCell ref="AG34:AI35"/>
    <mergeCell ref="A38:AR38"/>
    <mergeCell ref="A39:H39"/>
    <mergeCell ref="L39:P42"/>
    <mergeCell ref="Q39:R42"/>
    <mergeCell ref="S39:S42"/>
    <mergeCell ref="AJ40:AR40"/>
    <mergeCell ref="A41:H41"/>
    <mergeCell ref="I41:K41"/>
    <mergeCell ref="T41:U41"/>
    <mergeCell ref="W41:X41"/>
    <mergeCell ref="AG41:AI41"/>
    <mergeCell ref="AJ41:AR41"/>
    <mergeCell ref="Y39:Y42"/>
    <mergeCell ref="Z39:AA42"/>
    <mergeCell ref="AB39:AF42"/>
    <mergeCell ref="AJ39:AR39"/>
    <mergeCell ref="A40:H40"/>
    <mergeCell ref="T40:U40"/>
    <mergeCell ref="W40:X40"/>
    <mergeCell ref="A42:H42"/>
    <mergeCell ref="I42:K42"/>
    <mergeCell ref="AG42:AI42"/>
    <mergeCell ref="AJ42:AR42"/>
    <mergeCell ref="I39:K40"/>
    <mergeCell ref="A43:AR43"/>
    <mergeCell ref="A44:H44"/>
    <mergeCell ref="L44:P47"/>
    <mergeCell ref="Q44:R47"/>
    <mergeCell ref="S44:S47"/>
    <mergeCell ref="AJ45:AR45"/>
    <mergeCell ref="A46:H46"/>
    <mergeCell ref="I46:K46"/>
    <mergeCell ref="T46:U46"/>
    <mergeCell ref="W46:X46"/>
    <mergeCell ref="AG46:AI46"/>
    <mergeCell ref="AJ46:AR46"/>
    <mergeCell ref="Y44:Y47"/>
    <mergeCell ref="Z44:AA47"/>
    <mergeCell ref="AB44:AF47"/>
    <mergeCell ref="AJ44:AR44"/>
    <mergeCell ref="A45:H45"/>
    <mergeCell ref="T45:U45"/>
    <mergeCell ref="W45:X45"/>
    <mergeCell ref="A53:AR53"/>
    <mergeCell ref="A54:H54"/>
    <mergeCell ref="L54:P57"/>
    <mergeCell ref="Q54:R57"/>
    <mergeCell ref="S54:S57"/>
    <mergeCell ref="Y54:Y57"/>
    <mergeCell ref="Z54:AA57"/>
    <mergeCell ref="AB54:AF57"/>
    <mergeCell ref="A47:H47"/>
    <mergeCell ref="I47:K47"/>
    <mergeCell ref="AG47:AI47"/>
    <mergeCell ref="AJ47:AR47"/>
    <mergeCell ref="G50:H50"/>
    <mergeCell ref="AD50:AE50"/>
    <mergeCell ref="AF50:AK50"/>
    <mergeCell ref="AL50:AM50"/>
    <mergeCell ref="A56:H56"/>
    <mergeCell ref="I56:K56"/>
    <mergeCell ref="T56:U56"/>
    <mergeCell ref="W56:X56"/>
    <mergeCell ref="AG56:AI56"/>
    <mergeCell ref="AJ56:AR56"/>
    <mergeCell ref="AJ54:AR54"/>
    <mergeCell ref="A55:H55"/>
    <mergeCell ref="T55:U55"/>
    <mergeCell ref="W55:X55"/>
    <mergeCell ref="AJ55:AR55"/>
    <mergeCell ref="I54:K55"/>
    <mergeCell ref="AG54:AI55"/>
    <mergeCell ref="A57:H57"/>
    <mergeCell ref="I57:K57"/>
    <mergeCell ref="AG57:AI57"/>
    <mergeCell ref="AJ57:AR57"/>
    <mergeCell ref="A58:AR58"/>
    <mergeCell ref="A59:H59"/>
    <mergeCell ref="L59:P62"/>
    <mergeCell ref="Q59:R62"/>
    <mergeCell ref="S59:S62"/>
    <mergeCell ref="AJ60:AR60"/>
    <mergeCell ref="A61:H61"/>
    <mergeCell ref="I61:K61"/>
    <mergeCell ref="T61:U61"/>
    <mergeCell ref="W61:X61"/>
    <mergeCell ref="AG61:AI61"/>
    <mergeCell ref="AJ61:AR61"/>
    <mergeCell ref="I59:K60"/>
    <mergeCell ref="AG59:AI60"/>
    <mergeCell ref="Y59:Y62"/>
    <mergeCell ref="Z59:AA62"/>
    <mergeCell ref="AB59:AF62"/>
    <mergeCell ref="AJ59:AR59"/>
    <mergeCell ref="A60:H60"/>
    <mergeCell ref="T60:U60"/>
    <mergeCell ref="W60:X60"/>
    <mergeCell ref="A62:H62"/>
    <mergeCell ref="I62:K62"/>
    <mergeCell ref="AG62:AI62"/>
    <mergeCell ref="AJ62:AR62"/>
    <mergeCell ref="A63:AR63"/>
    <mergeCell ref="A64:H64"/>
    <mergeCell ref="L64:P67"/>
    <mergeCell ref="Q64:R67"/>
    <mergeCell ref="S64:S67"/>
    <mergeCell ref="AJ65:AR65"/>
    <mergeCell ref="A66:H66"/>
    <mergeCell ref="I66:K66"/>
    <mergeCell ref="T66:U66"/>
    <mergeCell ref="W66:X66"/>
    <mergeCell ref="AG66:AI66"/>
    <mergeCell ref="AJ66:AR66"/>
    <mergeCell ref="I64:K65"/>
    <mergeCell ref="AG64:AI65"/>
    <mergeCell ref="Y64:Y67"/>
    <mergeCell ref="Z64:AA67"/>
    <mergeCell ref="AB64:AF67"/>
    <mergeCell ref="AJ64:AR64"/>
    <mergeCell ref="A65:H65"/>
    <mergeCell ref="T65:U65"/>
    <mergeCell ref="W65:X65"/>
    <mergeCell ref="A73:AR73"/>
    <mergeCell ref="A74:H74"/>
    <mergeCell ref="L74:P77"/>
    <mergeCell ref="Q74:R77"/>
    <mergeCell ref="S74:S77"/>
    <mergeCell ref="Y74:Y77"/>
    <mergeCell ref="Z74:AA77"/>
    <mergeCell ref="AB74:AF77"/>
    <mergeCell ref="A67:H67"/>
    <mergeCell ref="I67:K67"/>
    <mergeCell ref="AG67:AI67"/>
    <mergeCell ref="AJ67:AR67"/>
    <mergeCell ref="G70:H70"/>
    <mergeCell ref="AD70:AE70"/>
    <mergeCell ref="AF70:AK70"/>
    <mergeCell ref="AL70:AM70"/>
    <mergeCell ref="A76:H76"/>
    <mergeCell ref="I76:K76"/>
    <mergeCell ref="T76:U76"/>
    <mergeCell ref="W76:X76"/>
    <mergeCell ref="AG76:AI76"/>
    <mergeCell ref="AJ76:AR76"/>
    <mergeCell ref="AJ74:AR74"/>
    <mergeCell ref="A75:H75"/>
    <mergeCell ref="AB79:AF82"/>
    <mergeCell ref="AJ79:AR79"/>
    <mergeCell ref="A80:H80"/>
    <mergeCell ref="T80:U80"/>
    <mergeCell ref="W80:X80"/>
    <mergeCell ref="T75:U75"/>
    <mergeCell ref="W75:X75"/>
    <mergeCell ref="AJ75:AR75"/>
    <mergeCell ref="AG74:AI75"/>
    <mergeCell ref="I74:K75"/>
    <mergeCell ref="A77:H77"/>
    <mergeCell ref="I77:K77"/>
    <mergeCell ref="AG77:AI77"/>
    <mergeCell ref="AJ77:AR77"/>
    <mergeCell ref="A84:H84"/>
    <mergeCell ref="L84:P87"/>
    <mergeCell ref="Q84:R87"/>
    <mergeCell ref="S84:S87"/>
    <mergeCell ref="A87:H87"/>
    <mergeCell ref="I87:K87"/>
    <mergeCell ref="AG87:AI87"/>
    <mergeCell ref="AJ87:AR87"/>
    <mergeCell ref="A78:AR78"/>
    <mergeCell ref="A79:H79"/>
    <mergeCell ref="L79:P82"/>
    <mergeCell ref="Q79:R82"/>
    <mergeCell ref="S79:S82"/>
    <mergeCell ref="AJ80:AR80"/>
    <mergeCell ref="A81:H81"/>
    <mergeCell ref="I81:K81"/>
    <mergeCell ref="T81:U81"/>
    <mergeCell ref="W81:X81"/>
    <mergeCell ref="AG81:AI81"/>
    <mergeCell ref="AJ81:AR81"/>
    <mergeCell ref="AG79:AI80"/>
    <mergeCell ref="I79:K80"/>
    <mergeCell ref="Y79:Y82"/>
    <mergeCell ref="Z79:AA82"/>
    <mergeCell ref="AG39:AI40"/>
    <mergeCell ref="I44:K45"/>
    <mergeCell ref="AG44:AI45"/>
    <mergeCell ref="AJ85:AR85"/>
    <mergeCell ref="A86:H86"/>
    <mergeCell ref="I86:K86"/>
    <mergeCell ref="T86:U86"/>
    <mergeCell ref="W86:X86"/>
    <mergeCell ref="AG86:AI86"/>
    <mergeCell ref="AJ86:AR86"/>
    <mergeCell ref="AG84:AI85"/>
    <mergeCell ref="I84:K85"/>
    <mergeCell ref="Y84:Y87"/>
    <mergeCell ref="Z84:AA87"/>
    <mergeCell ref="AB84:AF87"/>
    <mergeCell ref="AJ84:AR84"/>
    <mergeCell ref="A85:H85"/>
    <mergeCell ref="T85:U85"/>
    <mergeCell ref="W85:X85"/>
    <mergeCell ref="A82:H82"/>
    <mergeCell ref="I82:K82"/>
    <mergeCell ref="AG82:AI82"/>
    <mergeCell ref="AJ82:AR82"/>
    <mergeCell ref="A83:AR83"/>
  </mergeCells>
  <phoneticPr fontId="1"/>
  <dataValidations count="4">
    <dataValidation type="list" allowBlank="1" showInputMessage="1" showErrorMessage="1" sqref="L9:P12 L14:P17 L19:P22 L24:P27 AB9:AF12 AB14:AF17 AB19:AF22 AB24:AF27" xr:uid="{00000000-0002-0000-0200-000000000000}">
      <formula1>"　　,室蘭シニア40サッカークラブ,苫小牧シニアサッカークラブ,函館四十雀50,M.C.NEO Foot ball Team,伊達登別四十雀SC40,桧山シニアFC40,登別シニアFC,日本製紙シニアFC,FC.forteシニア"</formula1>
    </dataValidation>
    <dataValidation type="list" allowBlank="1" showInputMessage="1" showErrorMessage="1" sqref="L74:P77 L79:P82 AB74:AF77 AB79:AF82 L84:P87 AB84:AF87" xr:uid="{00000000-0002-0000-0200-000001000000}">
      <formula1>"　　,FC70室蘭,苫小牧シニア70サッカークラブ,函館四十雀70"</formula1>
    </dataValidation>
    <dataValidation type="list" allowBlank="1" showInputMessage="1" showErrorMessage="1" sqref="L54:P57 AB54:AF57 L59:P62 AB59:AF62 L64:P67 AB64:AF67" xr:uid="{00000000-0002-0000-0200-000002000000}">
      <formula1>"　　,室蘭シニア60サッカークラブ,苫小牧シニア60サッカークラブ,函館四十雀60"</formula1>
    </dataValidation>
    <dataValidation type="list" allowBlank="1" showInputMessage="1" showErrorMessage="1" sqref="L34:P37 L39:P42 AB44:AF47 AB34:AF37 AB39:AF42 L44:P47" xr:uid="{00000000-0002-0000-0200-000003000000}">
      <formula1>"　　,室蘭シニア50サッカークラブ,苫小牧シニア50サッカークラブ,函館四十雀50,M.C.NEO Senior50,伊達登別四十雀SC50,桧山シニアFC50"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AR87"/>
  <sheetViews>
    <sheetView showGridLines="0" view="pageBreakPreview" topLeftCell="A29" zoomScale="124" zoomScaleNormal="154" zoomScaleSheetLayoutView="124" workbookViewId="0">
      <selection activeCell="Q54" sqref="Q54:R57"/>
    </sheetView>
  </sheetViews>
  <sheetFormatPr defaultColWidth="11" defaultRowHeight="13.35" customHeight="1"/>
  <cols>
    <col min="1" max="43" width="2.75" style="40" customWidth="1"/>
    <col min="44" max="44" width="2.625" style="40" customWidth="1"/>
    <col min="45" max="45" width="3" style="40" customWidth="1"/>
    <col min="46" max="46" width="3.5" style="40" customWidth="1"/>
    <col min="47" max="47" width="4.125" style="40" customWidth="1"/>
    <col min="48" max="16384" width="11" style="40"/>
  </cols>
  <sheetData>
    <row r="1" spans="1:44" ht="13.5" customHeight="1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 t="s">
        <v>44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</row>
    <row r="2" spans="1:44" ht="13.5" customHeight="1">
      <c r="A2" s="38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 t="s">
        <v>45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</row>
    <row r="3" spans="1:44" ht="13.5" customHeight="1">
      <c r="A3" s="38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 t="s">
        <v>46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</row>
    <row r="4" spans="1:44" ht="13.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</row>
    <row r="5" spans="1:44" ht="12.75" customHeight="1">
      <c r="A5" s="44" t="s">
        <v>47</v>
      </c>
      <c r="B5" s="15">
        <v>2</v>
      </c>
      <c r="C5" s="42" t="s">
        <v>48</v>
      </c>
      <c r="D5" s="38"/>
      <c r="E5" s="43"/>
      <c r="F5" s="43"/>
      <c r="G5" s="450" t="s">
        <v>49</v>
      </c>
      <c r="H5" s="450"/>
      <c r="I5" s="50" t="s">
        <v>50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6" t="s">
        <v>51</v>
      </c>
      <c r="W5" s="38"/>
      <c r="X5" s="43"/>
      <c r="Y5" s="43"/>
      <c r="Z5" s="43"/>
      <c r="AA5" s="43"/>
      <c r="AB5" s="43"/>
      <c r="AC5" s="43"/>
      <c r="AD5" s="451" t="s">
        <v>52</v>
      </c>
      <c r="AE5" s="451"/>
      <c r="AF5" s="452">
        <v>45802</v>
      </c>
      <c r="AG5" s="452"/>
      <c r="AH5" s="452"/>
      <c r="AI5" s="452"/>
      <c r="AJ5" s="452"/>
      <c r="AK5" s="452"/>
      <c r="AL5" s="452" t="s">
        <v>53</v>
      </c>
      <c r="AM5" s="452"/>
      <c r="AN5" s="43" t="s">
        <v>54</v>
      </c>
      <c r="AO5" s="43"/>
      <c r="AP5" s="43"/>
      <c r="AQ5" s="43"/>
      <c r="AR5" s="43"/>
    </row>
    <row r="6" spans="1:44" ht="12" customHeight="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</row>
    <row r="7" spans="1:44" ht="13.5" customHeight="1" thickBot="1">
      <c r="A7" s="47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</row>
    <row r="8" spans="1:44" ht="13.5" customHeight="1" thickBot="1">
      <c r="A8" s="552" t="s">
        <v>55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553"/>
      <c r="AC8" s="553"/>
      <c r="AD8" s="553"/>
      <c r="AE8" s="553"/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4"/>
    </row>
    <row r="9" spans="1:44" ht="13.5" customHeight="1">
      <c r="A9" s="675" t="s">
        <v>161</v>
      </c>
      <c r="B9" s="676"/>
      <c r="C9" s="676"/>
      <c r="D9" s="676"/>
      <c r="E9" s="676"/>
      <c r="F9" s="676"/>
      <c r="G9" s="676"/>
      <c r="H9" s="677"/>
      <c r="I9" s="613" t="s">
        <v>56</v>
      </c>
      <c r="J9" s="614"/>
      <c r="K9" s="615"/>
      <c r="L9" s="437" t="s">
        <v>129</v>
      </c>
      <c r="M9" s="390"/>
      <c r="N9" s="390"/>
      <c r="O9" s="390"/>
      <c r="P9" s="438"/>
      <c r="Q9" s="443">
        <f>T10+T11</f>
        <v>2</v>
      </c>
      <c r="R9" s="1070"/>
      <c r="S9" s="446" t="s">
        <v>58</v>
      </c>
      <c r="T9" s="49"/>
      <c r="U9" s="49"/>
      <c r="V9" s="49"/>
      <c r="W9" s="49"/>
      <c r="X9" s="49"/>
      <c r="Y9" s="446" t="s">
        <v>59</v>
      </c>
      <c r="Z9" s="678">
        <f>W10+W11</f>
        <v>1</v>
      </c>
      <c r="AA9" s="1060"/>
      <c r="AB9" s="389" t="s">
        <v>90</v>
      </c>
      <c r="AC9" s="390"/>
      <c r="AD9" s="390"/>
      <c r="AE9" s="390"/>
      <c r="AF9" s="391"/>
      <c r="AG9" s="621" t="s">
        <v>56</v>
      </c>
      <c r="AH9" s="614"/>
      <c r="AI9" s="622"/>
      <c r="AJ9" s="1209" t="s">
        <v>162</v>
      </c>
      <c r="AK9" s="433"/>
      <c r="AL9" s="433"/>
      <c r="AM9" s="433"/>
      <c r="AN9" s="433"/>
      <c r="AO9" s="433"/>
      <c r="AP9" s="433"/>
      <c r="AQ9" s="433"/>
      <c r="AR9" s="638"/>
    </row>
    <row r="10" spans="1:44" ht="13.5" customHeight="1">
      <c r="A10" s="667"/>
      <c r="B10" s="668"/>
      <c r="C10" s="668"/>
      <c r="D10" s="668"/>
      <c r="E10" s="668"/>
      <c r="F10" s="668"/>
      <c r="G10" s="668"/>
      <c r="H10" s="669"/>
      <c r="I10" s="461"/>
      <c r="J10" s="462"/>
      <c r="K10" s="463"/>
      <c r="L10" s="439"/>
      <c r="M10" s="393"/>
      <c r="N10" s="393"/>
      <c r="O10" s="393"/>
      <c r="P10" s="440"/>
      <c r="Q10" s="444"/>
      <c r="R10" s="447"/>
      <c r="S10" s="447"/>
      <c r="T10" s="410">
        <v>2</v>
      </c>
      <c r="U10" s="411"/>
      <c r="V10" s="46" t="s">
        <v>61</v>
      </c>
      <c r="W10" s="412">
        <v>0</v>
      </c>
      <c r="X10" s="413"/>
      <c r="Y10" s="447"/>
      <c r="Z10" s="447"/>
      <c r="AA10" s="387"/>
      <c r="AB10" s="392"/>
      <c r="AC10" s="393"/>
      <c r="AD10" s="393"/>
      <c r="AE10" s="393"/>
      <c r="AF10" s="394"/>
      <c r="AG10" s="623"/>
      <c r="AH10" s="462"/>
      <c r="AI10" s="624"/>
      <c r="AJ10" s="416"/>
      <c r="AK10" s="405"/>
      <c r="AL10" s="405"/>
      <c r="AM10" s="405"/>
      <c r="AN10" s="405"/>
      <c r="AO10" s="405"/>
      <c r="AP10" s="405"/>
      <c r="AQ10" s="405"/>
      <c r="AR10" s="417"/>
    </row>
    <row r="11" spans="1:44" ht="13.5" customHeight="1">
      <c r="A11" s="404"/>
      <c r="B11" s="405"/>
      <c r="C11" s="405"/>
      <c r="D11" s="405"/>
      <c r="E11" s="405"/>
      <c r="F11" s="405"/>
      <c r="G11" s="405"/>
      <c r="H11" s="406"/>
      <c r="I11" s="407" t="s">
        <v>62</v>
      </c>
      <c r="J11" s="408"/>
      <c r="K11" s="409"/>
      <c r="L11" s="439"/>
      <c r="M11" s="393"/>
      <c r="N11" s="393"/>
      <c r="O11" s="393"/>
      <c r="P11" s="440"/>
      <c r="Q11" s="444"/>
      <c r="R11" s="447"/>
      <c r="S11" s="447"/>
      <c r="T11" s="410">
        <v>0</v>
      </c>
      <c r="U11" s="411"/>
      <c r="V11" s="46" t="s">
        <v>61</v>
      </c>
      <c r="W11" s="412">
        <v>1</v>
      </c>
      <c r="X11" s="413"/>
      <c r="Y11" s="447"/>
      <c r="Z11" s="447"/>
      <c r="AA11" s="387"/>
      <c r="AB11" s="392"/>
      <c r="AC11" s="393"/>
      <c r="AD11" s="393"/>
      <c r="AE11" s="393"/>
      <c r="AF11" s="394"/>
      <c r="AG11" s="414" t="s">
        <v>62</v>
      </c>
      <c r="AH11" s="408"/>
      <c r="AI11" s="415"/>
      <c r="AJ11" s="449"/>
      <c r="AK11" s="405"/>
      <c r="AL11" s="405"/>
      <c r="AM11" s="405"/>
      <c r="AN11" s="405"/>
      <c r="AO11" s="405"/>
      <c r="AP11" s="405"/>
      <c r="AQ11" s="405"/>
      <c r="AR11" s="417"/>
    </row>
    <row r="12" spans="1:44" ht="13.5" customHeight="1" thickBot="1">
      <c r="A12" s="418" t="s">
        <v>163</v>
      </c>
      <c r="B12" s="419"/>
      <c r="C12" s="419"/>
      <c r="D12" s="419"/>
      <c r="E12" s="419"/>
      <c r="F12" s="419"/>
      <c r="G12" s="419"/>
      <c r="H12" s="420"/>
      <c r="I12" s="421" t="s">
        <v>63</v>
      </c>
      <c r="J12" s="422"/>
      <c r="K12" s="423"/>
      <c r="L12" s="441"/>
      <c r="M12" s="396"/>
      <c r="N12" s="396"/>
      <c r="O12" s="396"/>
      <c r="P12" s="442"/>
      <c r="Q12" s="445"/>
      <c r="R12" s="448"/>
      <c r="S12" s="448"/>
      <c r="T12" s="48"/>
      <c r="U12" s="48"/>
      <c r="V12" s="48"/>
      <c r="W12" s="48"/>
      <c r="X12" s="48"/>
      <c r="Y12" s="448"/>
      <c r="Z12" s="448"/>
      <c r="AA12" s="388"/>
      <c r="AB12" s="395"/>
      <c r="AC12" s="396"/>
      <c r="AD12" s="396"/>
      <c r="AE12" s="396"/>
      <c r="AF12" s="397"/>
      <c r="AG12" s="424" t="s">
        <v>63</v>
      </c>
      <c r="AH12" s="422"/>
      <c r="AI12" s="425"/>
      <c r="AJ12" s="672"/>
      <c r="AK12" s="646"/>
      <c r="AL12" s="646"/>
      <c r="AM12" s="646"/>
      <c r="AN12" s="646"/>
      <c r="AO12" s="646"/>
      <c r="AP12" s="646"/>
      <c r="AQ12" s="646"/>
      <c r="AR12" s="673"/>
    </row>
    <row r="13" spans="1:44" ht="13.5" customHeight="1" thickBot="1">
      <c r="A13" s="428" t="s">
        <v>64</v>
      </c>
      <c r="B13" s="429"/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29"/>
      <c r="AC13" s="429"/>
      <c r="AD13" s="429"/>
      <c r="AE13" s="429"/>
      <c r="AF13" s="429"/>
      <c r="AG13" s="429"/>
      <c r="AH13" s="429"/>
      <c r="AI13" s="429"/>
      <c r="AJ13" s="429"/>
      <c r="AK13" s="429"/>
      <c r="AL13" s="429"/>
      <c r="AM13" s="429"/>
      <c r="AN13" s="429"/>
      <c r="AO13" s="429"/>
      <c r="AP13" s="429"/>
      <c r="AQ13" s="429"/>
      <c r="AR13" s="431"/>
    </row>
    <row r="14" spans="1:44" ht="13.5" customHeight="1">
      <c r="A14" s="655"/>
      <c r="B14" s="656"/>
      <c r="C14" s="656"/>
      <c r="D14" s="656"/>
      <c r="E14" s="656"/>
      <c r="F14" s="656"/>
      <c r="G14" s="656"/>
      <c r="H14" s="657"/>
      <c r="I14" s="613" t="s">
        <v>56</v>
      </c>
      <c r="J14" s="614"/>
      <c r="K14" s="615"/>
      <c r="L14" s="437" t="s">
        <v>130</v>
      </c>
      <c r="M14" s="390"/>
      <c r="N14" s="390"/>
      <c r="O14" s="390"/>
      <c r="P14" s="438"/>
      <c r="Q14" s="443">
        <f>T15+T16</f>
        <v>0</v>
      </c>
      <c r="R14" s="1070"/>
      <c r="S14" s="446" t="s">
        <v>58</v>
      </c>
      <c r="T14" s="49"/>
      <c r="U14" s="49"/>
      <c r="V14" s="49"/>
      <c r="W14" s="49"/>
      <c r="X14" s="49"/>
      <c r="Y14" s="446" t="s">
        <v>59</v>
      </c>
      <c r="Z14" s="678">
        <f>W15+W16</f>
        <v>3</v>
      </c>
      <c r="AA14" s="1060"/>
      <c r="AB14" s="389" t="s">
        <v>131</v>
      </c>
      <c r="AC14" s="390"/>
      <c r="AD14" s="390"/>
      <c r="AE14" s="390"/>
      <c r="AF14" s="391"/>
      <c r="AG14" s="613" t="s">
        <v>56</v>
      </c>
      <c r="AH14" s="614"/>
      <c r="AI14" s="614"/>
      <c r="AJ14" s="1222" t="s">
        <v>164</v>
      </c>
      <c r="AK14" s="457"/>
      <c r="AL14" s="457"/>
      <c r="AM14" s="457"/>
      <c r="AN14" s="457"/>
      <c r="AO14" s="457"/>
      <c r="AP14" s="457"/>
      <c r="AQ14" s="457"/>
      <c r="AR14" s="1223"/>
    </row>
    <row r="15" spans="1:44" ht="13.5" customHeight="1">
      <c r="A15" s="649"/>
      <c r="B15" s="650"/>
      <c r="C15" s="650"/>
      <c r="D15" s="650"/>
      <c r="E15" s="650"/>
      <c r="F15" s="650"/>
      <c r="G15" s="650"/>
      <c r="H15" s="651"/>
      <c r="I15" s="461"/>
      <c r="J15" s="462"/>
      <c r="K15" s="463"/>
      <c r="L15" s="439"/>
      <c r="M15" s="393"/>
      <c r="N15" s="393"/>
      <c r="O15" s="393"/>
      <c r="P15" s="440"/>
      <c r="Q15" s="444"/>
      <c r="R15" s="447"/>
      <c r="S15" s="447"/>
      <c r="T15" s="410">
        <v>0</v>
      </c>
      <c r="U15" s="411"/>
      <c r="V15" s="46" t="s">
        <v>61</v>
      </c>
      <c r="W15" s="412">
        <v>2</v>
      </c>
      <c r="X15" s="413"/>
      <c r="Y15" s="447"/>
      <c r="Z15" s="447"/>
      <c r="AA15" s="387"/>
      <c r="AB15" s="392"/>
      <c r="AC15" s="393"/>
      <c r="AD15" s="393"/>
      <c r="AE15" s="393"/>
      <c r="AF15" s="394"/>
      <c r="AG15" s="461"/>
      <c r="AH15" s="462"/>
      <c r="AI15" s="462"/>
      <c r="AJ15" s="1215"/>
      <c r="AK15" s="405"/>
      <c r="AL15" s="405"/>
      <c r="AM15" s="405"/>
      <c r="AN15" s="405"/>
      <c r="AO15" s="405"/>
      <c r="AP15" s="405"/>
      <c r="AQ15" s="405"/>
      <c r="AR15" s="417"/>
    </row>
    <row r="16" spans="1:44" ht="13.5" customHeight="1">
      <c r="A16" s="404"/>
      <c r="B16" s="405"/>
      <c r="C16" s="405"/>
      <c r="D16" s="405"/>
      <c r="E16" s="405"/>
      <c r="F16" s="405"/>
      <c r="G16" s="405"/>
      <c r="H16" s="406"/>
      <c r="I16" s="407" t="s">
        <v>62</v>
      </c>
      <c r="J16" s="408"/>
      <c r="K16" s="409"/>
      <c r="L16" s="439"/>
      <c r="M16" s="393"/>
      <c r="N16" s="393"/>
      <c r="O16" s="393"/>
      <c r="P16" s="440"/>
      <c r="Q16" s="444"/>
      <c r="R16" s="447"/>
      <c r="S16" s="447"/>
      <c r="T16" s="410">
        <v>0</v>
      </c>
      <c r="U16" s="411"/>
      <c r="V16" s="46" t="s">
        <v>61</v>
      </c>
      <c r="W16" s="412">
        <v>1</v>
      </c>
      <c r="X16" s="413"/>
      <c r="Y16" s="447"/>
      <c r="Z16" s="447"/>
      <c r="AA16" s="387"/>
      <c r="AB16" s="392"/>
      <c r="AC16" s="393"/>
      <c r="AD16" s="393"/>
      <c r="AE16" s="393"/>
      <c r="AF16" s="394"/>
      <c r="AG16" s="414" t="s">
        <v>62</v>
      </c>
      <c r="AH16" s="408"/>
      <c r="AI16" s="415"/>
      <c r="AJ16" s="670"/>
      <c r="AK16" s="653"/>
      <c r="AL16" s="653"/>
      <c r="AM16" s="653"/>
      <c r="AN16" s="653"/>
      <c r="AO16" s="653"/>
      <c r="AP16" s="653"/>
      <c r="AQ16" s="653"/>
      <c r="AR16" s="671"/>
    </row>
    <row r="17" spans="1:44" ht="13.5" customHeight="1" thickBot="1">
      <c r="A17" s="645"/>
      <c r="B17" s="646"/>
      <c r="C17" s="646"/>
      <c r="D17" s="646"/>
      <c r="E17" s="646"/>
      <c r="F17" s="646"/>
      <c r="G17" s="646"/>
      <c r="H17" s="647"/>
      <c r="I17" s="421" t="s">
        <v>63</v>
      </c>
      <c r="J17" s="422"/>
      <c r="K17" s="423"/>
      <c r="L17" s="441"/>
      <c r="M17" s="396"/>
      <c r="N17" s="396"/>
      <c r="O17" s="396"/>
      <c r="P17" s="442"/>
      <c r="Q17" s="445"/>
      <c r="R17" s="448"/>
      <c r="S17" s="448"/>
      <c r="T17" s="48"/>
      <c r="U17" s="48"/>
      <c r="V17" s="48"/>
      <c r="W17" s="48"/>
      <c r="X17" s="48"/>
      <c r="Y17" s="448"/>
      <c r="Z17" s="448"/>
      <c r="AA17" s="388"/>
      <c r="AB17" s="395"/>
      <c r="AC17" s="396"/>
      <c r="AD17" s="396"/>
      <c r="AE17" s="396"/>
      <c r="AF17" s="397"/>
      <c r="AG17" s="424" t="s">
        <v>63</v>
      </c>
      <c r="AH17" s="422"/>
      <c r="AI17" s="425"/>
      <c r="AJ17" s="672"/>
      <c r="AK17" s="646"/>
      <c r="AL17" s="646"/>
      <c r="AM17" s="646"/>
      <c r="AN17" s="646"/>
      <c r="AO17" s="646"/>
      <c r="AP17" s="646"/>
      <c r="AQ17" s="646"/>
      <c r="AR17" s="673"/>
    </row>
    <row r="18" spans="1:44" ht="13.5" customHeight="1" thickBot="1">
      <c r="A18" s="428" t="s">
        <v>65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31"/>
    </row>
    <row r="19" spans="1:44" ht="13.5" customHeight="1">
      <c r="A19" s="655"/>
      <c r="B19" s="656"/>
      <c r="C19" s="656"/>
      <c r="D19" s="656"/>
      <c r="E19" s="656"/>
      <c r="F19" s="656"/>
      <c r="G19" s="656"/>
      <c r="H19" s="657"/>
      <c r="I19" s="613" t="s">
        <v>56</v>
      </c>
      <c r="J19" s="614"/>
      <c r="K19" s="615"/>
      <c r="L19" s="437" t="s">
        <v>132</v>
      </c>
      <c r="M19" s="390"/>
      <c r="N19" s="390"/>
      <c r="O19" s="390"/>
      <c r="P19" s="438"/>
      <c r="Q19" s="443">
        <f>T20+T21</f>
        <v>0</v>
      </c>
      <c r="R19" s="1070"/>
      <c r="S19" s="446" t="s">
        <v>58</v>
      </c>
      <c r="T19" s="49"/>
      <c r="U19" s="49"/>
      <c r="V19" s="49"/>
      <c r="W19" s="49"/>
      <c r="X19" s="49"/>
      <c r="Y19" s="446" t="s">
        <v>59</v>
      </c>
      <c r="Z19" s="678">
        <f>W20+W21</f>
        <v>3</v>
      </c>
      <c r="AA19" s="1060"/>
      <c r="AB19" s="389" t="s">
        <v>133</v>
      </c>
      <c r="AC19" s="390"/>
      <c r="AD19" s="390"/>
      <c r="AE19" s="390"/>
      <c r="AF19" s="391"/>
      <c r="AG19" s="613" t="s">
        <v>56</v>
      </c>
      <c r="AH19" s="614"/>
      <c r="AI19" s="614"/>
      <c r="AJ19" s="1221" t="s">
        <v>165</v>
      </c>
      <c r="AK19" s="402"/>
      <c r="AL19" s="402"/>
      <c r="AM19" s="402"/>
      <c r="AN19" s="402"/>
      <c r="AO19" s="402"/>
      <c r="AP19" s="402"/>
      <c r="AQ19" s="402"/>
      <c r="AR19" s="403"/>
    </row>
    <row r="20" spans="1:44" ht="13.5" customHeight="1">
      <c r="A20" s="649"/>
      <c r="B20" s="650"/>
      <c r="C20" s="650"/>
      <c r="D20" s="650"/>
      <c r="E20" s="650"/>
      <c r="F20" s="650"/>
      <c r="G20" s="650"/>
      <c r="H20" s="651"/>
      <c r="I20" s="461"/>
      <c r="J20" s="462"/>
      <c r="K20" s="463"/>
      <c r="L20" s="439"/>
      <c r="M20" s="393"/>
      <c r="N20" s="393"/>
      <c r="O20" s="393"/>
      <c r="P20" s="440"/>
      <c r="Q20" s="444"/>
      <c r="R20" s="447"/>
      <c r="S20" s="447"/>
      <c r="T20" s="410">
        <v>0</v>
      </c>
      <c r="U20" s="411"/>
      <c r="V20" s="46" t="s">
        <v>61</v>
      </c>
      <c r="W20" s="412">
        <v>3</v>
      </c>
      <c r="X20" s="413"/>
      <c r="Y20" s="447"/>
      <c r="Z20" s="447"/>
      <c r="AA20" s="387"/>
      <c r="AB20" s="392"/>
      <c r="AC20" s="393"/>
      <c r="AD20" s="393"/>
      <c r="AE20" s="393"/>
      <c r="AF20" s="394"/>
      <c r="AG20" s="461"/>
      <c r="AH20" s="462"/>
      <c r="AI20" s="462"/>
      <c r="AJ20" s="1220"/>
      <c r="AK20" s="471"/>
      <c r="AL20" s="471"/>
      <c r="AM20" s="471"/>
      <c r="AN20" s="471"/>
      <c r="AO20" s="471"/>
      <c r="AP20" s="471"/>
      <c r="AQ20" s="471"/>
      <c r="AR20" s="472"/>
    </row>
    <row r="21" spans="1:44" ht="13.5" customHeight="1">
      <c r="A21" s="652"/>
      <c r="B21" s="653"/>
      <c r="C21" s="653"/>
      <c r="D21" s="653"/>
      <c r="E21" s="653"/>
      <c r="F21" s="653"/>
      <c r="G21" s="653"/>
      <c r="H21" s="654"/>
      <c r="I21" s="407" t="s">
        <v>62</v>
      </c>
      <c r="J21" s="408"/>
      <c r="K21" s="409"/>
      <c r="L21" s="439"/>
      <c r="M21" s="393"/>
      <c r="N21" s="393"/>
      <c r="O21" s="393"/>
      <c r="P21" s="440"/>
      <c r="Q21" s="444"/>
      <c r="R21" s="447"/>
      <c r="S21" s="447"/>
      <c r="T21" s="410">
        <v>0</v>
      </c>
      <c r="U21" s="411"/>
      <c r="V21" s="46" t="s">
        <v>61</v>
      </c>
      <c r="W21" s="412">
        <v>0</v>
      </c>
      <c r="X21" s="413"/>
      <c r="Y21" s="447"/>
      <c r="Z21" s="447"/>
      <c r="AA21" s="387"/>
      <c r="AB21" s="392"/>
      <c r="AC21" s="393"/>
      <c r="AD21" s="393"/>
      <c r="AE21" s="393"/>
      <c r="AF21" s="394"/>
      <c r="AG21" s="414" t="s">
        <v>62</v>
      </c>
      <c r="AH21" s="408"/>
      <c r="AI21" s="415"/>
      <c r="AJ21" s="642"/>
      <c r="AK21" s="643"/>
      <c r="AL21" s="643"/>
      <c r="AM21" s="643"/>
      <c r="AN21" s="643"/>
      <c r="AO21" s="643"/>
      <c r="AP21" s="643"/>
      <c r="AQ21" s="643"/>
      <c r="AR21" s="644"/>
    </row>
    <row r="22" spans="1:44" ht="13.5" customHeight="1" thickBot="1">
      <c r="A22" s="645"/>
      <c r="B22" s="646"/>
      <c r="C22" s="646"/>
      <c r="D22" s="646"/>
      <c r="E22" s="646"/>
      <c r="F22" s="646"/>
      <c r="G22" s="646"/>
      <c r="H22" s="647"/>
      <c r="I22" s="421" t="s">
        <v>63</v>
      </c>
      <c r="J22" s="422"/>
      <c r="K22" s="423"/>
      <c r="L22" s="441"/>
      <c r="M22" s="396"/>
      <c r="N22" s="396"/>
      <c r="O22" s="396"/>
      <c r="P22" s="442"/>
      <c r="Q22" s="445"/>
      <c r="R22" s="448"/>
      <c r="S22" s="448"/>
      <c r="T22" s="48"/>
      <c r="U22" s="48"/>
      <c r="V22" s="48"/>
      <c r="W22" s="48"/>
      <c r="X22" s="48"/>
      <c r="Y22" s="448"/>
      <c r="Z22" s="448"/>
      <c r="AA22" s="388"/>
      <c r="AB22" s="395"/>
      <c r="AC22" s="396"/>
      <c r="AD22" s="396"/>
      <c r="AE22" s="396"/>
      <c r="AF22" s="397"/>
      <c r="AG22" s="424" t="s">
        <v>63</v>
      </c>
      <c r="AH22" s="422"/>
      <c r="AI22" s="425"/>
      <c r="AJ22" s="648"/>
      <c r="AK22" s="422"/>
      <c r="AL22" s="422"/>
      <c r="AM22" s="422"/>
      <c r="AN22" s="422"/>
      <c r="AO22" s="422"/>
      <c r="AP22" s="422"/>
      <c r="AQ22" s="422"/>
      <c r="AR22" s="423"/>
    </row>
    <row r="23" spans="1:44" ht="13.5" customHeight="1" thickBot="1">
      <c r="A23" s="428" t="s">
        <v>66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29"/>
      <c r="AC23" s="429"/>
      <c r="AD23" s="429"/>
      <c r="AE23" s="429"/>
      <c r="AF23" s="429"/>
      <c r="AG23" s="429"/>
      <c r="AH23" s="429"/>
      <c r="AI23" s="429"/>
      <c r="AJ23" s="429"/>
      <c r="AK23" s="429"/>
      <c r="AL23" s="429"/>
      <c r="AM23" s="429"/>
      <c r="AN23" s="429"/>
      <c r="AO23" s="429"/>
      <c r="AP23" s="429"/>
      <c r="AQ23" s="429"/>
      <c r="AR23" s="431"/>
    </row>
    <row r="24" spans="1:44" ht="13.5" customHeight="1">
      <c r="A24" s="1217"/>
      <c r="B24" s="1218"/>
      <c r="C24" s="1218"/>
      <c r="D24" s="1218"/>
      <c r="E24" s="1218"/>
      <c r="F24" s="1218"/>
      <c r="G24" s="1218"/>
      <c r="H24" s="1219"/>
      <c r="I24" s="613" t="s">
        <v>56</v>
      </c>
      <c r="J24" s="614"/>
      <c r="K24" s="615"/>
      <c r="L24" s="437" t="s">
        <v>134</v>
      </c>
      <c r="M24" s="390"/>
      <c r="N24" s="390"/>
      <c r="O24" s="390"/>
      <c r="P24" s="438"/>
      <c r="Q24" s="443">
        <f>T25+T26</f>
        <v>0</v>
      </c>
      <c r="R24" s="1070"/>
      <c r="S24" s="446" t="s">
        <v>58</v>
      </c>
      <c r="T24" s="49"/>
      <c r="U24" s="49"/>
      <c r="V24" s="49"/>
      <c r="W24" s="49"/>
      <c r="X24" s="49"/>
      <c r="Y24" s="446" t="s">
        <v>59</v>
      </c>
      <c r="Z24" s="678">
        <f>W25+W26</f>
        <v>2</v>
      </c>
      <c r="AA24" s="1060"/>
      <c r="AB24" s="389" t="s">
        <v>135</v>
      </c>
      <c r="AC24" s="390"/>
      <c r="AD24" s="390"/>
      <c r="AE24" s="390"/>
      <c r="AF24" s="391"/>
      <c r="AG24" s="613" t="s">
        <v>56</v>
      </c>
      <c r="AH24" s="614"/>
      <c r="AI24" s="614"/>
      <c r="AJ24" s="1216" t="s">
        <v>166</v>
      </c>
      <c r="AK24" s="433"/>
      <c r="AL24" s="433"/>
      <c r="AM24" s="433"/>
      <c r="AN24" s="433"/>
      <c r="AO24" s="433"/>
      <c r="AP24" s="433"/>
      <c r="AQ24" s="433"/>
      <c r="AR24" s="638"/>
    </row>
    <row r="25" spans="1:44" ht="13.5" customHeight="1">
      <c r="A25" s="683"/>
      <c r="B25" s="684"/>
      <c r="C25" s="684"/>
      <c r="D25" s="684"/>
      <c r="E25" s="684"/>
      <c r="F25" s="684"/>
      <c r="G25" s="684"/>
      <c r="H25" s="685"/>
      <c r="I25" s="461"/>
      <c r="J25" s="462"/>
      <c r="K25" s="463"/>
      <c r="L25" s="439"/>
      <c r="M25" s="393"/>
      <c r="N25" s="393"/>
      <c r="O25" s="393"/>
      <c r="P25" s="440"/>
      <c r="Q25" s="444"/>
      <c r="R25" s="447"/>
      <c r="S25" s="447"/>
      <c r="T25" s="410">
        <v>0</v>
      </c>
      <c r="U25" s="411"/>
      <c r="V25" s="46" t="s">
        <v>61</v>
      </c>
      <c r="W25" s="412">
        <v>0</v>
      </c>
      <c r="X25" s="413"/>
      <c r="Y25" s="447"/>
      <c r="Z25" s="447"/>
      <c r="AA25" s="387"/>
      <c r="AB25" s="392"/>
      <c r="AC25" s="393"/>
      <c r="AD25" s="393"/>
      <c r="AE25" s="393"/>
      <c r="AF25" s="394"/>
      <c r="AG25" s="461"/>
      <c r="AH25" s="462"/>
      <c r="AI25" s="462"/>
      <c r="AJ25" s="1215"/>
      <c r="AK25" s="405"/>
      <c r="AL25" s="405"/>
      <c r="AM25" s="405"/>
      <c r="AN25" s="405"/>
      <c r="AO25" s="405"/>
      <c r="AP25" s="405"/>
      <c r="AQ25" s="405"/>
      <c r="AR25" s="417"/>
    </row>
    <row r="26" spans="1:44" ht="13.5" customHeight="1">
      <c r="A26" s="639"/>
      <c r="B26" s="640"/>
      <c r="C26" s="640"/>
      <c r="D26" s="640"/>
      <c r="E26" s="640"/>
      <c r="F26" s="640"/>
      <c r="G26" s="640"/>
      <c r="H26" s="641"/>
      <c r="I26" s="407" t="s">
        <v>62</v>
      </c>
      <c r="J26" s="408"/>
      <c r="K26" s="409"/>
      <c r="L26" s="439"/>
      <c r="M26" s="393"/>
      <c r="N26" s="393"/>
      <c r="O26" s="393"/>
      <c r="P26" s="440"/>
      <c r="Q26" s="444"/>
      <c r="R26" s="447"/>
      <c r="S26" s="447"/>
      <c r="T26" s="410">
        <v>0</v>
      </c>
      <c r="U26" s="411"/>
      <c r="V26" s="46" t="s">
        <v>61</v>
      </c>
      <c r="W26" s="412">
        <v>2</v>
      </c>
      <c r="X26" s="413"/>
      <c r="Y26" s="447"/>
      <c r="Z26" s="447"/>
      <c r="AA26" s="387"/>
      <c r="AB26" s="392"/>
      <c r="AC26" s="393"/>
      <c r="AD26" s="393"/>
      <c r="AE26" s="393"/>
      <c r="AF26" s="394"/>
      <c r="AG26" s="414" t="s">
        <v>62</v>
      </c>
      <c r="AH26" s="408"/>
      <c r="AI26" s="415"/>
      <c r="AJ26" s="416"/>
      <c r="AK26" s="405"/>
      <c r="AL26" s="405"/>
      <c r="AM26" s="405"/>
      <c r="AN26" s="405"/>
      <c r="AO26" s="405"/>
      <c r="AP26" s="405"/>
      <c r="AQ26" s="405"/>
      <c r="AR26" s="417"/>
    </row>
    <row r="27" spans="1:44" ht="13.5" customHeight="1" thickBot="1">
      <c r="A27" s="625"/>
      <c r="B27" s="626"/>
      <c r="C27" s="626"/>
      <c r="D27" s="626"/>
      <c r="E27" s="626"/>
      <c r="F27" s="626"/>
      <c r="G27" s="626"/>
      <c r="H27" s="627"/>
      <c r="I27" s="628" t="s">
        <v>63</v>
      </c>
      <c r="J27" s="629"/>
      <c r="K27" s="630"/>
      <c r="L27" s="616"/>
      <c r="M27" s="617"/>
      <c r="N27" s="617"/>
      <c r="O27" s="617"/>
      <c r="P27" s="618"/>
      <c r="Q27" s="445"/>
      <c r="R27" s="448"/>
      <c r="S27" s="448"/>
      <c r="T27" s="48"/>
      <c r="U27" s="48"/>
      <c r="V27" s="48"/>
      <c r="W27" s="48"/>
      <c r="X27" s="48"/>
      <c r="Y27" s="448"/>
      <c r="Z27" s="448"/>
      <c r="AA27" s="388"/>
      <c r="AB27" s="619"/>
      <c r="AC27" s="617"/>
      <c r="AD27" s="617"/>
      <c r="AE27" s="617"/>
      <c r="AF27" s="620"/>
      <c r="AG27" s="632" t="s">
        <v>63</v>
      </c>
      <c r="AH27" s="629"/>
      <c r="AI27" s="633"/>
      <c r="AJ27" s="634"/>
      <c r="AK27" s="635"/>
      <c r="AL27" s="635"/>
      <c r="AM27" s="635"/>
      <c r="AN27" s="635"/>
      <c r="AO27" s="635"/>
      <c r="AP27" s="635"/>
      <c r="AQ27" s="635"/>
      <c r="AR27" s="636"/>
    </row>
    <row r="28" spans="1:44" ht="13.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</row>
    <row r="29" spans="1:44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</row>
    <row r="30" spans="1:44" ht="13.5" customHeight="1">
      <c r="A30" s="44" t="s">
        <v>47</v>
      </c>
      <c r="B30" s="15">
        <v>2</v>
      </c>
      <c r="C30" s="42" t="s">
        <v>48</v>
      </c>
      <c r="D30" s="38"/>
      <c r="E30" s="43"/>
      <c r="F30" s="43"/>
      <c r="G30" s="450" t="s">
        <v>49</v>
      </c>
      <c r="H30" s="450"/>
      <c r="I30" s="50" t="s">
        <v>86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6" t="s">
        <v>51</v>
      </c>
      <c r="W30" s="38"/>
      <c r="X30" s="43"/>
      <c r="Y30" s="43"/>
      <c r="Z30" s="43"/>
      <c r="AA30" s="43"/>
      <c r="AB30" s="43"/>
      <c r="AC30" s="43"/>
      <c r="AD30" s="451" t="s">
        <v>52</v>
      </c>
      <c r="AE30" s="451"/>
      <c r="AF30" s="452">
        <v>45802</v>
      </c>
      <c r="AG30" s="452"/>
      <c r="AH30" s="452"/>
      <c r="AI30" s="452"/>
      <c r="AJ30" s="452"/>
      <c r="AK30" s="452"/>
      <c r="AL30" s="452" t="s">
        <v>53</v>
      </c>
      <c r="AM30" s="452"/>
      <c r="AN30" s="43" t="s">
        <v>54</v>
      </c>
      <c r="AO30" s="43"/>
      <c r="AP30" s="43"/>
      <c r="AQ30" s="43"/>
      <c r="AR30" s="43"/>
    </row>
    <row r="31" spans="1:44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</row>
    <row r="32" spans="1:44" ht="13.5" customHeight="1" thickBot="1">
      <c r="A32" s="47" t="s">
        <v>67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</row>
    <row r="33" spans="1:44" ht="13.5" customHeight="1" thickBot="1">
      <c r="A33" s="552" t="s">
        <v>68</v>
      </c>
      <c r="B33" s="553"/>
      <c r="C33" s="553"/>
      <c r="D33" s="553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430"/>
      <c r="R33" s="430"/>
      <c r="S33" s="430"/>
      <c r="T33" s="430"/>
      <c r="U33" s="430"/>
      <c r="V33" s="430"/>
      <c r="W33" s="430"/>
      <c r="X33" s="430"/>
      <c r="Y33" s="430"/>
      <c r="Z33" s="430"/>
      <c r="AA33" s="430"/>
      <c r="AB33" s="553"/>
      <c r="AC33" s="553"/>
      <c r="AD33" s="553"/>
      <c r="AE33" s="553"/>
      <c r="AF33" s="553"/>
      <c r="AG33" s="553"/>
      <c r="AH33" s="553"/>
      <c r="AI33" s="553"/>
      <c r="AJ33" s="553"/>
      <c r="AK33" s="553"/>
      <c r="AL33" s="553"/>
      <c r="AM33" s="553"/>
      <c r="AN33" s="553"/>
      <c r="AO33" s="553"/>
      <c r="AP33" s="553"/>
      <c r="AQ33" s="553"/>
      <c r="AR33" s="554"/>
    </row>
    <row r="34" spans="1:44" ht="13.5" customHeight="1">
      <c r="A34" s="1204"/>
      <c r="B34" s="1062"/>
      <c r="C34" s="1062"/>
      <c r="D34" s="1062"/>
      <c r="E34" s="1062"/>
      <c r="F34" s="1062"/>
      <c r="G34" s="1062"/>
      <c r="H34" s="1139"/>
      <c r="I34" s="1050" t="s">
        <v>56</v>
      </c>
      <c r="J34" s="1051"/>
      <c r="K34" s="1054"/>
      <c r="L34" s="1140" t="s">
        <v>71</v>
      </c>
      <c r="M34" s="1141"/>
      <c r="N34" s="1141"/>
      <c r="O34" s="1141"/>
      <c r="P34" s="1142"/>
      <c r="Q34" s="1105"/>
      <c r="R34" s="1106"/>
      <c r="S34" s="1110" t="s">
        <v>58</v>
      </c>
      <c r="T34" s="51"/>
      <c r="U34" s="51"/>
      <c r="V34" s="51"/>
      <c r="W34" s="51"/>
      <c r="X34" s="51"/>
      <c r="Y34" s="1110" t="s">
        <v>59</v>
      </c>
      <c r="Z34" s="1122"/>
      <c r="AA34" s="1123"/>
      <c r="AB34" s="1149" t="s">
        <v>74</v>
      </c>
      <c r="AC34" s="1141"/>
      <c r="AD34" s="1141"/>
      <c r="AE34" s="1141"/>
      <c r="AF34" s="1150"/>
      <c r="AG34" s="1200" t="s">
        <v>56</v>
      </c>
      <c r="AH34" s="1051"/>
      <c r="AI34" s="1201"/>
      <c r="AJ34" s="1195"/>
      <c r="AK34" s="1062"/>
      <c r="AL34" s="1062"/>
      <c r="AM34" s="1062"/>
      <c r="AN34" s="1062"/>
      <c r="AO34" s="1062"/>
      <c r="AP34" s="1062"/>
      <c r="AQ34" s="1062"/>
      <c r="AR34" s="1063"/>
    </row>
    <row r="35" spans="1:44" ht="13.5" customHeight="1">
      <c r="A35" s="1148"/>
      <c r="B35" s="1057"/>
      <c r="C35" s="1057"/>
      <c r="D35" s="1057"/>
      <c r="E35" s="1057"/>
      <c r="F35" s="1057"/>
      <c r="G35" s="1057"/>
      <c r="H35" s="1113"/>
      <c r="I35" s="1052"/>
      <c r="J35" s="1053"/>
      <c r="K35" s="1055"/>
      <c r="L35" s="1143"/>
      <c r="M35" s="1100"/>
      <c r="N35" s="1100"/>
      <c r="O35" s="1100"/>
      <c r="P35" s="1101"/>
      <c r="Q35" s="1107"/>
      <c r="R35" s="709"/>
      <c r="S35" s="709"/>
      <c r="T35" s="1117"/>
      <c r="U35" s="1118"/>
      <c r="V35" s="52" t="s">
        <v>61</v>
      </c>
      <c r="W35" s="1119"/>
      <c r="X35" s="1120"/>
      <c r="Y35" s="709"/>
      <c r="Z35" s="709"/>
      <c r="AA35" s="1124"/>
      <c r="AB35" s="1128"/>
      <c r="AC35" s="1100"/>
      <c r="AD35" s="1100"/>
      <c r="AE35" s="1100"/>
      <c r="AF35" s="1129"/>
      <c r="AG35" s="1202"/>
      <c r="AH35" s="1053"/>
      <c r="AI35" s="1203"/>
      <c r="AJ35" s="1194"/>
      <c r="AK35" s="1057"/>
      <c r="AL35" s="1057"/>
      <c r="AM35" s="1057"/>
      <c r="AN35" s="1057"/>
      <c r="AO35" s="1057"/>
      <c r="AP35" s="1057"/>
      <c r="AQ35" s="1057"/>
      <c r="AR35" s="1058"/>
    </row>
    <row r="36" spans="1:44" ht="13.5" customHeight="1">
      <c r="A36" s="1148"/>
      <c r="B36" s="1057"/>
      <c r="C36" s="1057"/>
      <c r="D36" s="1057"/>
      <c r="E36" s="1057"/>
      <c r="F36" s="1057"/>
      <c r="G36" s="1057"/>
      <c r="H36" s="1113"/>
      <c r="I36" s="1114" t="s">
        <v>62</v>
      </c>
      <c r="J36" s="1115"/>
      <c r="K36" s="1116"/>
      <c r="L36" s="1143"/>
      <c r="M36" s="1100"/>
      <c r="N36" s="1100"/>
      <c r="O36" s="1100"/>
      <c r="P36" s="1101"/>
      <c r="Q36" s="1107"/>
      <c r="R36" s="709"/>
      <c r="S36" s="709"/>
      <c r="T36" s="1117"/>
      <c r="U36" s="1118"/>
      <c r="V36" s="52" t="s">
        <v>61</v>
      </c>
      <c r="W36" s="1119"/>
      <c r="X36" s="1120"/>
      <c r="Y36" s="709"/>
      <c r="Z36" s="709"/>
      <c r="AA36" s="1124"/>
      <c r="AB36" s="1128"/>
      <c r="AC36" s="1100"/>
      <c r="AD36" s="1100"/>
      <c r="AE36" s="1100"/>
      <c r="AF36" s="1129"/>
      <c r="AG36" s="1180" t="s">
        <v>62</v>
      </c>
      <c r="AH36" s="1115"/>
      <c r="AI36" s="1193"/>
      <c r="AJ36" s="1194"/>
      <c r="AK36" s="1057"/>
      <c r="AL36" s="1057"/>
      <c r="AM36" s="1057"/>
      <c r="AN36" s="1057"/>
      <c r="AO36" s="1057"/>
      <c r="AP36" s="1057"/>
      <c r="AQ36" s="1057"/>
      <c r="AR36" s="1058"/>
    </row>
    <row r="37" spans="1:44" ht="13.5" customHeight="1" thickBot="1">
      <c r="A37" s="1156"/>
      <c r="B37" s="1090"/>
      <c r="C37" s="1090"/>
      <c r="D37" s="1090"/>
      <c r="E37" s="1090"/>
      <c r="F37" s="1090"/>
      <c r="G37" s="1090"/>
      <c r="H37" s="1157"/>
      <c r="I37" s="1083" t="s">
        <v>63</v>
      </c>
      <c r="J37" s="1084"/>
      <c r="K37" s="1085"/>
      <c r="L37" s="1144"/>
      <c r="M37" s="1145"/>
      <c r="N37" s="1145"/>
      <c r="O37" s="1145"/>
      <c r="P37" s="1146"/>
      <c r="Q37" s="1108"/>
      <c r="R37" s="1109"/>
      <c r="S37" s="1109"/>
      <c r="T37" s="53"/>
      <c r="U37" s="53"/>
      <c r="V37" s="53"/>
      <c r="W37" s="53"/>
      <c r="X37" s="53"/>
      <c r="Y37" s="1109"/>
      <c r="Z37" s="1109"/>
      <c r="AA37" s="1125"/>
      <c r="AB37" s="1151"/>
      <c r="AC37" s="1145"/>
      <c r="AD37" s="1145"/>
      <c r="AE37" s="1145"/>
      <c r="AF37" s="1152"/>
      <c r="AG37" s="1190" t="s">
        <v>63</v>
      </c>
      <c r="AH37" s="1084"/>
      <c r="AI37" s="1196"/>
      <c r="AJ37" s="1197"/>
      <c r="AK37" s="1198"/>
      <c r="AL37" s="1198"/>
      <c r="AM37" s="1198"/>
      <c r="AN37" s="1198"/>
      <c r="AO37" s="1198"/>
      <c r="AP37" s="1198"/>
      <c r="AQ37" s="1198"/>
      <c r="AR37" s="1199"/>
    </row>
    <row r="38" spans="1:44" ht="13.5" customHeight="1" thickBot="1">
      <c r="A38" s="1135" t="s">
        <v>65</v>
      </c>
      <c r="B38" s="1136"/>
      <c r="C38" s="1136"/>
      <c r="D38" s="1136"/>
      <c r="E38" s="1136"/>
      <c r="F38" s="1136"/>
      <c r="G38" s="1136"/>
      <c r="H38" s="1136"/>
      <c r="I38" s="1136"/>
      <c r="J38" s="1136"/>
      <c r="K38" s="1136"/>
      <c r="L38" s="1136"/>
      <c r="M38" s="1136"/>
      <c r="N38" s="1136"/>
      <c r="O38" s="1136"/>
      <c r="P38" s="1136"/>
      <c r="Q38" s="1094"/>
      <c r="R38" s="1094"/>
      <c r="S38" s="1094"/>
      <c r="T38" s="1094"/>
      <c r="U38" s="1094"/>
      <c r="V38" s="1094"/>
      <c r="W38" s="1094"/>
      <c r="X38" s="1094"/>
      <c r="Y38" s="1094"/>
      <c r="Z38" s="1094"/>
      <c r="AA38" s="1094"/>
      <c r="AB38" s="1136"/>
      <c r="AC38" s="1136"/>
      <c r="AD38" s="1136"/>
      <c r="AE38" s="1136"/>
      <c r="AF38" s="1136"/>
      <c r="AG38" s="1136"/>
      <c r="AH38" s="1136"/>
      <c r="AI38" s="1136"/>
      <c r="AJ38" s="1136"/>
      <c r="AK38" s="1136"/>
      <c r="AL38" s="1136"/>
      <c r="AM38" s="1136"/>
      <c r="AN38" s="1136"/>
      <c r="AO38" s="1136"/>
      <c r="AP38" s="1136"/>
      <c r="AQ38" s="1136"/>
      <c r="AR38" s="1137"/>
    </row>
    <row r="39" spans="1:44" ht="13.5" customHeight="1">
      <c r="A39" s="1173"/>
      <c r="B39" s="1174"/>
      <c r="C39" s="1174"/>
      <c r="D39" s="1174"/>
      <c r="E39" s="1174"/>
      <c r="F39" s="1174"/>
      <c r="G39" s="1174"/>
      <c r="H39" s="1175"/>
      <c r="I39" s="1050" t="s">
        <v>56</v>
      </c>
      <c r="J39" s="1051"/>
      <c r="K39" s="1054"/>
      <c r="L39" s="1140" t="s">
        <v>69</v>
      </c>
      <c r="M39" s="1141"/>
      <c r="N39" s="1141"/>
      <c r="O39" s="1141"/>
      <c r="P39" s="1142"/>
      <c r="Q39" s="1105"/>
      <c r="R39" s="1106"/>
      <c r="S39" s="1110" t="s">
        <v>58</v>
      </c>
      <c r="T39" s="51"/>
      <c r="U39" s="51"/>
      <c r="V39" s="51"/>
      <c r="W39" s="51"/>
      <c r="X39" s="51"/>
      <c r="Y39" s="1110" t="s">
        <v>59</v>
      </c>
      <c r="Z39" s="1122"/>
      <c r="AA39" s="1123"/>
      <c r="AB39" s="1149" t="s">
        <v>72</v>
      </c>
      <c r="AC39" s="1141"/>
      <c r="AD39" s="1141"/>
      <c r="AE39" s="1141"/>
      <c r="AF39" s="1150"/>
      <c r="AG39" s="1050" t="s">
        <v>56</v>
      </c>
      <c r="AH39" s="1051"/>
      <c r="AI39" s="1051"/>
      <c r="AJ39" s="1061"/>
      <c r="AK39" s="1062"/>
      <c r="AL39" s="1062"/>
      <c r="AM39" s="1062"/>
      <c r="AN39" s="1062"/>
      <c r="AO39" s="1062"/>
      <c r="AP39" s="1062"/>
      <c r="AQ39" s="1062"/>
      <c r="AR39" s="1063"/>
    </row>
    <row r="40" spans="1:44" ht="13.5" customHeight="1">
      <c r="A40" s="1184"/>
      <c r="B40" s="1185"/>
      <c r="C40" s="1185"/>
      <c r="D40" s="1185"/>
      <c r="E40" s="1185"/>
      <c r="F40" s="1185"/>
      <c r="G40" s="1185"/>
      <c r="H40" s="1186"/>
      <c r="I40" s="1052"/>
      <c r="J40" s="1053"/>
      <c r="K40" s="1055"/>
      <c r="L40" s="1143"/>
      <c r="M40" s="1100"/>
      <c r="N40" s="1100"/>
      <c r="O40" s="1100"/>
      <c r="P40" s="1101"/>
      <c r="Q40" s="1107"/>
      <c r="R40" s="709"/>
      <c r="S40" s="709"/>
      <c r="T40" s="1117"/>
      <c r="U40" s="1118"/>
      <c r="V40" s="52" t="s">
        <v>61</v>
      </c>
      <c r="W40" s="1119"/>
      <c r="X40" s="1120"/>
      <c r="Y40" s="709"/>
      <c r="Z40" s="709"/>
      <c r="AA40" s="1124"/>
      <c r="AB40" s="1128"/>
      <c r="AC40" s="1100"/>
      <c r="AD40" s="1100"/>
      <c r="AE40" s="1100"/>
      <c r="AF40" s="1129"/>
      <c r="AG40" s="1052"/>
      <c r="AH40" s="1053"/>
      <c r="AI40" s="1053"/>
      <c r="AJ40" s="1056"/>
      <c r="AK40" s="1057"/>
      <c r="AL40" s="1057"/>
      <c r="AM40" s="1057"/>
      <c r="AN40" s="1057"/>
      <c r="AO40" s="1057"/>
      <c r="AP40" s="1057"/>
      <c r="AQ40" s="1057"/>
      <c r="AR40" s="1058"/>
    </row>
    <row r="41" spans="1:44" ht="13.5" customHeight="1">
      <c r="A41" s="1177"/>
      <c r="B41" s="1178"/>
      <c r="C41" s="1178"/>
      <c r="D41" s="1178"/>
      <c r="E41" s="1178"/>
      <c r="F41" s="1178"/>
      <c r="G41" s="1178"/>
      <c r="H41" s="1179"/>
      <c r="I41" s="1114" t="s">
        <v>62</v>
      </c>
      <c r="J41" s="1115"/>
      <c r="K41" s="1116"/>
      <c r="L41" s="1143"/>
      <c r="M41" s="1100"/>
      <c r="N41" s="1100"/>
      <c r="O41" s="1100"/>
      <c r="P41" s="1101"/>
      <c r="Q41" s="1107"/>
      <c r="R41" s="709"/>
      <c r="S41" s="709"/>
      <c r="T41" s="1117"/>
      <c r="U41" s="1118"/>
      <c r="V41" s="52" t="s">
        <v>61</v>
      </c>
      <c r="W41" s="1119"/>
      <c r="X41" s="1120"/>
      <c r="Y41" s="709"/>
      <c r="Z41" s="709"/>
      <c r="AA41" s="1124"/>
      <c r="AB41" s="1128"/>
      <c r="AC41" s="1100"/>
      <c r="AD41" s="1100"/>
      <c r="AE41" s="1100"/>
      <c r="AF41" s="1129"/>
      <c r="AG41" s="1180" t="s">
        <v>62</v>
      </c>
      <c r="AH41" s="1115"/>
      <c r="AI41" s="1121"/>
      <c r="AJ41" s="1181"/>
      <c r="AK41" s="1182"/>
      <c r="AL41" s="1182"/>
      <c r="AM41" s="1182"/>
      <c r="AN41" s="1182"/>
      <c r="AO41" s="1182"/>
      <c r="AP41" s="1182"/>
      <c r="AQ41" s="1182"/>
      <c r="AR41" s="1183"/>
    </row>
    <row r="42" spans="1:44" ht="13.5" customHeight="1" thickBot="1">
      <c r="A42" s="1187"/>
      <c r="B42" s="1188"/>
      <c r="C42" s="1188"/>
      <c r="D42" s="1188"/>
      <c r="E42" s="1188"/>
      <c r="F42" s="1188"/>
      <c r="G42" s="1188"/>
      <c r="H42" s="1189"/>
      <c r="I42" s="1083" t="s">
        <v>63</v>
      </c>
      <c r="J42" s="1084"/>
      <c r="K42" s="1085"/>
      <c r="L42" s="1144"/>
      <c r="M42" s="1145"/>
      <c r="N42" s="1145"/>
      <c r="O42" s="1145"/>
      <c r="P42" s="1146"/>
      <c r="Q42" s="1108"/>
      <c r="R42" s="1109"/>
      <c r="S42" s="1109"/>
      <c r="T42" s="53"/>
      <c r="U42" s="53"/>
      <c r="V42" s="53"/>
      <c r="W42" s="53"/>
      <c r="X42" s="53"/>
      <c r="Y42" s="1109"/>
      <c r="Z42" s="1109"/>
      <c r="AA42" s="1125"/>
      <c r="AB42" s="1151"/>
      <c r="AC42" s="1145"/>
      <c r="AD42" s="1145"/>
      <c r="AE42" s="1145"/>
      <c r="AF42" s="1152"/>
      <c r="AG42" s="1190" t="s">
        <v>63</v>
      </c>
      <c r="AH42" s="1084"/>
      <c r="AI42" s="1086"/>
      <c r="AJ42" s="1191"/>
      <c r="AK42" s="1188"/>
      <c r="AL42" s="1188"/>
      <c r="AM42" s="1188"/>
      <c r="AN42" s="1188"/>
      <c r="AO42" s="1188"/>
      <c r="AP42" s="1188"/>
      <c r="AQ42" s="1188"/>
      <c r="AR42" s="1192"/>
    </row>
    <row r="43" spans="1:44" ht="13.5" customHeight="1" thickBot="1">
      <c r="A43" s="1135" t="s">
        <v>73</v>
      </c>
      <c r="B43" s="1136"/>
      <c r="C43" s="1136"/>
      <c r="D43" s="1136"/>
      <c r="E43" s="1136"/>
      <c r="F43" s="1136"/>
      <c r="G43" s="1136"/>
      <c r="H43" s="1136"/>
      <c r="I43" s="1136"/>
      <c r="J43" s="1136"/>
      <c r="K43" s="1136"/>
      <c r="L43" s="1136"/>
      <c r="M43" s="1136"/>
      <c r="N43" s="1136"/>
      <c r="O43" s="1136"/>
      <c r="P43" s="1136"/>
      <c r="Q43" s="1094"/>
      <c r="R43" s="1094"/>
      <c r="S43" s="1094"/>
      <c r="T43" s="1094"/>
      <c r="U43" s="1094"/>
      <c r="V43" s="1094"/>
      <c r="W43" s="1094"/>
      <c r="X43" s="1094"/>
      <c r="Y43" s="1094"/>
      <c r="Z43" s="1094"/>
      <c r="AA43" s="1094"/>
      <c r="AB43" s="1136"/>
      <c r="AC43" s="1136"/>
      <c r="AD43" s="1136"/>
      <c r="AE43" s="1136"/>
      <c r="AF43" s="1136"/>
      <c r="AG43" s="1136"/>
      <c r="AH43" s="1136"/>
      <c r="AI43" s="1136"/>
      <c r="AJ43" s="1136"/>
      <c r="AK43" s="1136"/>
      <c r="AL43" s="1136"/>
      <c r="AM43" s="1136"/>
      <c r="AN43" s="1136"/>
      <c r="AO43" s="1136"/>
      <c r="AP43" s="1136"/>
      <c r="AQ43" s="1136"/>
      <c r="AR43" s="1137"/>
    </row>
    <row r="44" spans="1:44" ht="13.5" customHeight="1">
      <c r="A44" s="1173"/>
      <c r="B44" s="1174"/>
      <c r="C44" s="1174"/>
      <c r="D44" s="1174"/>
      <c r="E44" s="1174"/>
      <c r="F44" s="1174"/>
      <c r="G44" s="1174"/>
      <c r="H44" s="1175"/>
      <c r="I44" s="1050" t="s">
        <v>56</v>
      </c>
      <c r="J44" s="1051"/>
      <c r="K44" s="1054"/>
      <c r="L44" s="1140" t="s">
        <v>75</v>
      </c>
      <c r="M44" s="1141"/>
      <c r="N44" s="1141"/>
      <c r="O44" s="1141"/>
      <c r="P44" s="1142"/>
      <c r="Q44" s="1105">
        <f>T45+T46</f>
        <v>0</v>
      </c>
      <c r="R44" s="1106"/>
      <c r="S44" s="1110" t="s">
        <v>58</v>
      </c>
      <c r="T44" s="51"/>
      <c r="U44" s="51"/>
      <c r="V44" s="51"/>
      <c r="W44" s="51"/>
      <c r="X44" s="51"/>
      <c r="Y44" s="1110" t="s">
        <v>59</v>
      </c>
      <c r="Z44" s="1122"/>
      <c r="AA44" s="1123"/>
      <c r="AB44" s="1149" t="s">
        <v>70</v>
      </c>
      <c r="AC44" s="1141"/>
      <c r="AD44" s="1141"/>
      <c r="AE44" s="1141"/>
      <c r="AF44" s="1150"/>
      <c r="AG44" s="1050" t="s">
        <v>56</v>
      </c>
      <c r="AH44" s="1051"/>
      <c r="AI44" s="1051"/>
      <c r="AJ44" s="1061"/>
      <c r="AK44" s="1062"/>
      <c r="AL44" s="1062"/>
      <c r="AM44" s="1062"/>
      <c r="AN44" s="1062"/>
      <c r="AO44" s="1062"/>
      <c r="AP44" s="1062"/>
      <c r="AQ44" s="1062"/>
      <c r="AR44" s="1063"/>
    </row>
    <row r="45" spans="1:44" ht="13.5" customHeight="1">
      <c r="A45" s="1184"/>
      <c r="B45" s="1185"/>
      <c r="C45" s="1185"/>
      <c r="D45" s="1185"/>
      <c r="E45" s="1185"/>
      <c r="F45" s="1185"/>
      <c r="G45" s="1185"/>
      <c r="H45" s="1186"/>
      <c r="I45" s="1052"/>
      <c r="J45" s="1053"/>
      <c r="K45" s="1055"/>
      <c r="L45" s="1143"/>
      <c r="M45" s="1100"/>
      <c r="N45" s="1100"/>
      <c r="O45" s="1100"/>
      <c r="P45" s="1101"/>
      <c r="Q45" s="1107"/>
      <c r="R45" s="709"/>
      <c r="S45" s="709"/>
      <c r="T45" s="1117"/>
      <c r="U45" s="1118"/>
      <c r="V45" s="52" t="s">
        <v>61</v>
      </c>
      <c r="W45" s="1119"/>
      <c r="X45" s="1120"/>
      <c r="Y45" s="709"/>
      <c r="Z45" s="709"/>
      <c r="AA45" s="1124"/>
      <c r="AB45" s="1128"/>
      <c r="AC45" s="1100"/>
      <c r="AD45" s="1100"/>
      <c r="AE45" s="1100"/>
      <c r="AF45" s="1129"/>
      <c r="AG45" s="1052"/>
      <c r="AH45" s="1053"/>
      <c r="AI45" s="1053"/>
      <c r="AJ45" s="1056"/>
      <c r="AK45" s="1057"/>
      <c r="AL45" s="1057"/>
      <c r="AM45" s="1057"/>
      <c r="AN45" s="1057"/>
      <c r="AO45" s="1057"/>
      <c r="AP45" s="1057"/>
      <c r="AQ45" s="1057"/>
      <c r="AR45" s="1058"/>
    </row>
    <row r="46" spans="1:44" ht="13.5" customHeight="1">
      <c r="A46" s="1177"/>
      <c r="B46" s="1178"/>
      <c r="C46" s="1178"/>
      <c r="D46" s="1178"/>
      <c r="E46" s="1178"/>
      <c r="F46" s="1178"/>
      <c r="G46" s="1178"/>
      <c r="H46" s="1179"/>
      <c r="I46" s="1114" t="s">
        <v>62</v>
      </c>
      <c r="J46" s="1115"/>
      <c r="K46" s="1116"/>
      <c r="L46" s="1143"/>
      <c r="M46" s="1100"/>
      <c r="N46" s="1100"/>
      <c r="O46" s="1100"/>
      <c r="P46" s="1101"/>
      <c r="Q46" s="1107"/>
      <c r="R46" s="709"/>
      <c r="S46" s="709"/>
      <c r="T46" s="1117"/>
      <c r="U46" s="1118"/>
      <c r="V46" s="52" t="s">
        <v>61</v>
      </c>
      <c r="W46" s="1119"/>
      <c r="X46" s="1120"/>
      <c r="Y46" s="709"/>
      <c r="Z46" s="709"/>
      <c r="AA46" s="1124"/>
      <c r="AB46" s="1128"/>
      <c r="AC46" s="1100"/>
      <c r="AD46" s="1100"/>
      <c r="AE46" s="1100"/>
      <c r="AF46" s="1129"/>
      <c r="AG46" s="1180" t="s">
        <v>62</v>
      </c>
      <c r="AH46" s="1115"/>
      <c r="AI46" s="1121"/>
      <c r="AJ46" s="1181"/>
      <c r="AK46" s="1182"/>
      <c r="AL46" s="1182"/>
      <c r="AM46" s="1182"/>
      <c r="AN46" s="1182"/>
      <c r="AO46" s="1182"/>
      <c r="AP46" s="1182"/>
      <c r="AQ46" s="1182"/>
      <c r="AR46" s="1183"/>
    </row>
    <row r="47" spans="1:44" ht="13.5" customHeight="1" thickBot="1">
      <c r="A47" s="1160"/>
      <c r="B47" s="1161"/>
      <c r="C47" s="1161"/>
      <c r="D47" s="1161"/>
      <c r="E47" s="1161"/>
      <c r="F47" s="1161"/>
      <c r="G47" s="1161"/>
      <c r="H47" s="1162"/>
      <c r="I47" s="1163" t="s">
        <v>63</v>
      </c>
      <c r="J47" s="1164"/>
      <c r="K47" s="1165"/>
      <c r="L47" s="1176"/>
      <c r="M47" s="1103"/>
      <c r="N47" s="1103"/>
      <c r="O47" s="1103"/>
      <c r="P47" s="1104"/>
      <c r="Q47" s="1108"/>
      <c r="R47" s="1109"/>
      <c r="S47" s="1109"/>
      <c r="T47" s="53"/>
      <c r="U47" s="53"/>
      <c r="V47" s="53"/>
      <c r="W47" s="53"/>
      <c r="X47" s="53"/>
      <c r="Y47" s="1109"/>
      <c r="Z47" s="1109"/>
      <c r="AA47" s="1125"/>
      <c r="AB47" s="1130"/>
      <c r="AC47" s="1103"/>
      <c r="AD47" s="1103"/>
      <c r="AE47" s="1103"/>
      <c r="AF47" s="1131"/>
      <c r="AG47" s="1166" t="s">
        <v>63</v>
      </c>
      <c r="AH47" s="1164"/>
      <c r="AI47" s="1167"/>
      <c r="AJ47" s="1168"/>
      <c r="AK47" s="1161"/>
      <c r="AL47" s="1161"/>
      <c r="AM47" s="1161"/>
      <c r="AN47" s="1161"/>
      <c r="AO47" s="1161"/>
      <c r="AP47" s="1161"/>
      <c r="AQ47" s="1161"/>
      <c r="AR47" s="1169"/>
    </row>
    <row r="48" spans="1:44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</row>
    <row r="49" spans="1:44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</row>
    <row r="50" spans="1:44" ht="13.5" customHeight="1">
      <c r="A50" s="44" t="s">
        <v>47</v>
      </c>
      <c r="B50" s="15"/>
      <c r="C50" s="42" t="s">
        <v>48</v>
      </c>
      <c r="D50" s="38"/>
      <c r="E50" s="43"/>
      <c r="F50" s="43"/>
      <c r="G50" s="450" t="s">
        <v>49</v>
      </c>
      <c r="H50" s="450"/>
      <c r="I50" s="50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6" t="s">
        <v>51</v>
      </c>
      <c r="W50" s="38"/>
      <c r="X50" s="43"/>
      <c r="Y50" s="43"/>
      <c r="Z50" s="43"/>
      <c r="AA50" s="43"/>
      <c r="AB50" s="43"/>
      <c r="AC50" s="43"/>
      <c r="AD50" s="451" t="s">
        <v>52</v>
      </c>
      <c r="AE50" s="451"/>
      <c r="AF50" s="452"/>
      <c r="AG50" s="452"/>
      <c r="AH50" s="452"/>
      <c r="AI50" s="452"/>
      <c r="AJ50" s="452"/>
      <c r="AK50" s="452"/>
      <c r="AL50" s="452"/>
      <c r="AM50" s="452"/>
      <c r="AN50" s="43"/>
      <c r="AO50" s="43"/>
      <c r="AP50" s="43"/>
      <c r="AQ50" s="43"/>
      <c r="AR50" s="43"/>
    </row>
    <row r="51" spans="1:44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</row>
    <row r="52" spans="1:44" ht="13.5" customHeight="1" thickBot="1">
      <c r="A52" s="47" t="s">
        <v>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</row>
    <row r="53" spans="1:44" ht="13.5" customHeight="1" thickBot="1">
      <c r="A53" s="552" t="s">
        <v>64</v>
      </c>
      <c r="B53" s="553"/>
      <c r="C53" s="553"/>
      <c r="D53" s="553"/>
      <c r="E53" s="553"/>
      <c r="F53" s="553"/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430"/>
      <c r="R53" s="430"/>
      <c r="S53" s="430"/>
      <c r="T53" s="430"/>
      <c r="U53" s="430"/>
      <c r="V53" s="430"/>
      <c r="W53" s="430"/>
      <c r="X53" s="430"/>
      <c r="Y53" s="430"/>
      <c r="Z53" s="430"/>
      <c r="AA53" s="430"/>
      <c r="AB53" s="553"/>
      <c r="AC53" s="553"/>
      <c r="AD53" s="553"/>
      <c r="AE53" s="553"/>
      <c r="AF53" s="553"/>
      <c r="AG53" s="553"/>
      <c r="AH53" s="553"/>
      <c r="AI53" s="553"/>
      <c r="AJ53" s="553"/>
      <c r="AK53" s="553"/>
      <c r="AL53" s="553"/>
      <c r="AM53" s="553"/>
      <c r="AN53" s="553"/>
      <c r="AO53" s="553"/>
      <c r="AP53" s="553"/>
      <c r="AQ53" s="553"/>
      <c r="AR53" s="554"/>
    </row>
    <row r="54" spans="1:44" ht="13.5" customHeight="1">
      <c r="A54" s="1158"/>
      <c r="B54" s="1154"/>
      <c r="C54" s="1154"/>
      <c r="D54" s="1154"/>
      <c r="E54" s="1154"/>
      <c r="F54" s="1154"/>
      <c r="G54" s="1154"/>
      <c r="H54" s="1159"/>
      <c r="I54" s="1050" t="s">
        <v>56</v>
      </c>
      <c r="J54" s="1051"/>
      <c r="K54" s="1054"/>
      <c r="L54" s="1140"/>
      <c r="M54" s="1141"/>
      <c r="N54" s="1141"/>
      <c r="O54" s="1141"/>
      <c r="P54" s="1142"/>
      <c r="Q54" s="1105"/>
      <c r="R54" s="1106"/>
      <c r="S54" s="1110" t="s">
        <v>58</v>
      </c>
      <c r="T54" s="51"/>
      <c r="U54" s="51"/>
      <c r="V54" s="51"/>
      <c r="W54" s="51"/>
      <c r="X54" s="51"/>
      <c r="Y54" s="1110" t="s">
        <v>59</v>
      </c>
      <c r="Z54" s="1122"/>
      <c r="AA54" s="1123"/>
      <c r="AB54" s="1149"/>
      <c r="AC54" s="1141"/>
      <c r="AD54" s="1141"/>
      <c r="AE54" s="1141"/>
      <c r="AF54" s="1150"/>
      <c r="AG54" s="1050" t="s">
        <v>56</v>
      </c>
      <c r="AH54" s="1051"/>
      <c r="AI54" s="1051"/>
      <c r="AJ54" s="1061"/>
      <c r="AK54" s="1062"/>
      <c r="AL54" s="1062"/>
      <c r="AM54" s="1062"/>
      <c r="AN54" s="1062"/>
      <c r="AO54" s="1062"/>
      <c r="AP54" s="1062"/>
      <c r="AQ54" s="1062"/>
      <c r="AR54" s="1063"/>
    </row>
    <row r="55" spans="1:44" ht="13.5" customHeight="1">
      <c r="A55" s="1172"/>
      <c r="B55" s="1057"/>
      <c r="C55" s="1057"/>
      <c r="D55" s="1057"/>
      <c r="E55" s="1057"/>
      <c r="F55" s="1057"/>
      <c r="G55" s="1057"/>
      <c r="H55" s="1113"/>
      <c r="I55" s="1052"/>
      <c r="J55" s="1053"/>
      <c r="K55" s="1055"/>
      <c r="L55" s="1143"/>
      <c r="M55" s="1100"/>
      <c r="N55" s="1100"/>
      <c r="O55" s="1100"/>
      <c r="P55" s="1101"/>
      <c r="Q55" s="1107"/>
      <c r="R55" s="709"/>
      <c r="S55" s="709"/>
      <c r="T55" s="1117"/>
      <c r="U55" s="1118"/>
      <c r="V55" s="52" t="s">
        <v>61</v>
      </c>
      <c r="W55" s="1119"/>
      <c r="X55" s="1120"/>
      <c r="Y55" s="709"/>
      <c r="Z55" s="709"/>
      <c r="AA55" s="1124"/>
      <c r="AB55" s="1128"/>
      <c r="AC55" s="1100"/>
      <c r="AD55" s="1100"/>
      <c r="AE55" s="1100"/>
      <c r="AF55" s="1129"/>
      <c r="AG55" s="1052"/>
      <c r="AH55" s="1053"/>
      <c r="AI55" s="1053"/>
      <c r="AJ55" s="1056"/>
      <c r="AK55" s="1057"/>
      <c r="AL55" s="1057"/>
      <c r="AM55" s="1057"/>
      <c r="AN55" s="1057"/>
      <c r="AO55" s="1057"/>
      <c r="AP55" s="1057"/>
      <c r="AQ55" s="1057"/>
      <c r="AR55" s="1058"/>
    </row>
    <row r="56" spans="1:44" ht="13.5" customHeight="1">
      <c r="A56" s="1148"/>
      <c r="B56" s="1057"/>
      <c r="C56" s="1057"/>
      <c r="D56" s="1057"/>
      <c r="E56" s="1057"/>
      <c r="F56" s="1057"/>
      <c r="G56" s="1057"/>
      <c r="H56" s="1113"/>
      <c r="I56" s="1114" t="s">
        <v>62</v>
      </c>
      <c r="J56" s="1115"/>
      <c r="K56" s="1116"/>
      <c r="L56" s="1143"/>
      <c r="M56" s="1100"/>
      <c r="N56" s="1100"/>
      <c r="O56" s="1100"/>
      <c r="P56" s="1101"/>
      <c r="Q56" s="1107"/>
      <c r="R56" s="709"/>
      <c r="S56" s="709"/>
      <c r="T56" s="1117"/>
      <c r="U56" s="1118"/>
      <c r="V56" s="52" t="s">
        <v>61</v>
      </c>
      <c r="W56" s="1119"/>
      <c r="X56" s="1120"/>
      <c r="Y56" s="709"/>
      <c r="Z56" s="709"/>
      <c r="AA56" s="1124"/>
      <c r="AB56" s="1128"/>
      <c r="AC56" s="1100"/>
      <c r="AD56" s="1100"/>
      <c r="AE56" s="1100"/>
      <c r="AF56" s="1129"/>
      <c r="AG56" s="1114" t="s">
        <v>62</v>
      </c>
      <c r="AH56" s="1115"/>
      <c r="AI56" s="1121"/>
      <c r="AJ56" s="1170"/>
      <c r="AK56" s="1065"/>
      <c r="AL56" s="1065"/>
      <c r="AM56" s="1065"/>
      <c r="AN56" s="1065"/>
      <c r="AO56" s="1065"/>
      <c r="AP56" s="1065"/>
      <c r="AQ56" s="1065"/>
      <c r="AR56" s="1171"/>
    </row>
    <row r="57" spans="1:44" ht="13.5" customHeight="1" thickBot="1">
      <c r="A57" s="1156"/>
      <c r="B57" s="1090"/>
      <c r="C57" s="1090"/>
      <c r="D57" s="1090"/>
      <c r="E57" s="1090"/>
      <c r="F57" s="1090"/>
      <c r="G57" s="1090"/>
      <c r="H57" s="1157"/>
      <c r="I57" s="1083" t="s">
        <v>63</v>
      </c>
      <c r="J57" s="1084"/>
      <c r="K57" s="1085"/>
      <c r="L57" s="1144"/>
      <c r="M57" s="1145"/>
      <c r="N57" s="1145"/>
      <c r="O57" s="1145"/>
      <c r="P57" s="1146"/>
      <c r="Q57" s="1108"/>
      <c r="R57" s="1109"/>
      <c r="S57" s="1109"/>
      <c r="T57" s="53"/>
      <c r="U57" s="53"/>
      <c r="V57" s="53"/>
      <c r="W57" s="53"/>
      <c r="X57" s="53"/>
      <c r="Y57" s="1109"/>
      <c r="Z57" s="1109"/>
      <c r="AA57" s="1125"/>
      <c r="AB57" s="1151"/>
      <c r="AC57" s="1145"/>
      <c r="AD57" s="1145"/>
      <c r="AE57" s="1145"/>
      <c r="AF57" s="1152"/>
      <c r="AG57" s="1083" t="s">
        <v>63</v>
      </c>
      <c r="AH57" s="1084"/>
      <c r="AI57" s="1086"/>
      <c r="AJ57" s="1089"/>
      <c r="AK57" s="1090"/>
      <c r="AL57" s="1090"/>
      <c r="AM57" s="1090"/>
      <c r="AN57" s="1090"/>
      <c r="AO57" s="1090"/>
      <c r="AP57" s="1090"/>
      <c r="AQ57" s="1090"/>
      <c r="AR57" s="1091"/>
    </row>
    <row r="58" spans="1:44" ht="13.5" customHeight="1" thickBot="1">
      <c r="A58" s="1135" t="s">
        <v>66</v>
      </c>
      <c r="B58" s="1136"/>
      <c r="C58" s="1136"/>
      <c r="D58" s="1136"/>
      <c r="E58" s="1136"/>
      <c r="F58" s="1136"/>
      <c r="G58" s="1136"/>
      <c r="H58" s="1136"/>
      <c r="I58" s="1136"/>
      <c r="J58" s="1136"/>
      <c r="K58" s="1136"/>
      <c r="L58" s="1136"/>
      <c r="M58" s="1136"/>
      <c r="N58" s="1136"/>
      <c r="O58" s="1136"/>
      <c r="P58" s="1136"/>
      <c r="Q58" s="1094"/>
      <c r="R58" s="1094"/>
      <c r="S58" s="1094"/>
      <c r="T58" s="1094"/>
      <c r="U58" s="1094"/>
      <c r="V58" s="1094"/>
      <c r="W58" s="1094"/>
      <c r="X58" s="1094"/>
      <c r="Y58" s="1094"/>
      <c r="Z58" s="1094"/>
      <c r="AA58" s="1094"/>
      <c r="AB58" s="1136"/>
      <c r="AC58" s="1136"/>
      <c r="AD58" s="1136"/>
      <c r="AE58" s="1136"/>
      <c r="AF58" s="1136"/>
      <c r="AG58" s="1136"/>
      <c r="AH58" s="1136"/>
      <c r="AI58" s="1136"/>
      <c r="AJ58" s="1136"/>
      <c r="AK58" s="1136"/>
      <c r="AL58" s="1136"/>
      <c r="AM58" s="1136"/>
      <c r="AN58" s="1136"/>
      <c r="AO58" s="1136"/>
      <c r="AP58" s="1136"/>
      <c r="AQ58" s="1136"/>
      <c r="AR58" s="1137"/>
    </row>
    <row r="59" spans="1:44" ht="13.5" customHeight="1">
      <c r="A59" s="1138"/>
      <c r="B59" s="1062"/>
      <c r="C59" s="1062"/>
      <c r="D59" s="1062"/>
      <c r="E59" s="1062"/>
      <c r="F59" s="1062"/>
      <c r="G59" s="1062"/>
      <c r="H59" s="1139"/>
      <c r="I59" s="1050" t="s">
        <v>56</v>
      </c>
      <c r="J59" s="1051"/>
      <c r="K59" s="1054"/>
      <c r="L59" s="1140"/>
      <c r="M59" s="1141"/>
      <c r="N59" s="1141"/>
      <c r="O59" s="1141"/>
      <c r="P59" s="1142"/>
      <c r="Q59" s="1105"/>
      <c r="R59" s="1106"/>
      <c r="S59" s="1110" t="s">
        <v>58</v>
      </c>
      <c r="T59" s="51"/>
      <c r="U59" s="51"/>
      <c r="V59" s="51"/>
      <c r="W59" s="51"/>
      <c r="X59" s="51"/>
      <c r="Y59" s="1110" t="s">
        <v>59</v>
      </c>
      <c r="Z59" s="1122"/>
      <c r="AA59" s="1123"/>
      <c r="AB59" s="1149"/>
      <c r="AC59" s="1141"/>
      <c r="AD59" s="1141"/>
      <c r="AE59" s="1141"/>
      <c r="AF59" s="1150"/>
      <c r="AG59" s="1050" t="s">
        <v>56</v>
      </c>
      <c r="AH59" s="1051"/>
      <c r="AI59" s="1051"/>
      <c r="AJ59" s="1153"/>
      <c r="AK59" s="1154"/>
      <c r="AL59" s="1154"/>
      <c r="AM59" s="1154"/>
      <c r="AN59" s="1154"/>
      <c r="AO59" s="1154"/>
      <c r="AP59" s="1154"/>
      <c r="AQ59" s="1154"/>
      <c r="AR59" s="1155"/>
    </row>
    <row r="60" spans="1:44" ht="13.5" customHeight="1">
      <c r="A60" s="1148"/>
      <c r="B60" s="1057"/>
      <c r="C60" s="1057"/>
      <c r="D60" s="1057"/>
      <c r="E60" s="1057"/>
      <c r="F60" s="1057"/>
      <c r="G60" s="1057"/>
      <c r="H60" s="1113"/>
      <c r="I60" s="1052"/>
      <c r="J60" s="1053"/>
      <c r="K60" s="1055"/>
      <c r="L60" s="1143"/>
      <c r="M60" s="1100"/>
      <c r="N60" s="1100"/>
      <c r="O60" s="1100"/>
      <c r="P60" s="1101"/>
      <c r="Q60" s="1107"/>
      <c r="R60" s="709"/>
      <c r="S60" s="709"/>
      <c r="T60" s="1117"/>
      <c r="U60" s="1118"/>
      <c r="V60" s="52" t="s">
        <v>61</v>
      </c>
      <c r="W60" s="1119"/>
      <c r="X60" s="1120"/>
      <c r="Y60" s="709"/>
      <c r="Z60" s="709"/>
      <c r="AA60" s="1124"/>
      <c r="AB60" s="1128"/>
      <c r="AC60" s="1100"/>
      <c r="AD60" s="1100"/>
      <c r="AE60" s="1100"/>
      <c r="AF60" s="1129"/>
      <c r="AG60" s="1052"/>
      <c r="AH60" s="1053"/>
      <c r="AI60" s="1053"/>
      <c r="AJ60" s="1147"/>
      <c r="AK60" s="1057"/>
      <c r="AL60" s="1057"/>
      <c r="AM60" s="1057"/>
      <c r="AN60" s="1057"/>
      <c r="AO60" s="1057"/>
      <c r="AP60" s="1057"/>
      <c r="AQ60" s="1057"/>
      <c r="AR60" s="1058"/>
    </row>
    <row r="61" spans="1:44" ht="13.5" customHeight="1">
      <c r="A61" s="1148"/>
      <c r="B61" s="1057"/>
      <c r="C61" s="1057"/>
      <c r="D61" s="1057"/>
      <c r="E61" s="1057"/>
      <c r="F61" s="1057"/>
      <c r="G61" s="1057"/>
      <c r="H61" s="1113"/>
      <c r="I61" s="1114" t="s">
        <v>62</v>
      </c>
      <c r="J61" s="1115"/>
      <c r="K61" s="1116"/>
      <c r="L61" s="1143"/>
      <c r="M61" s="1100"/>
      <c r="N61" s="1100"/>
      <c r="O61" s="1100"/>
      <c r="P61" s="1101"/>
      <c r="Q61" s="1107"/>
      <c r="R61" s="709"/>
      <c r="S61" s="709"/>
      <c r="T61" s="1117"/>
      <c r="U61" s="1118"/>
      <c r="V61" s="52" t="s">
        <v>61</v>
      </c>
      <c r="W61" s="1119"/>
      <c r="X61" s="1120"/>
      <c r="Y61" s="709"/>
      <c r="Z61" s="709"/>
      <c r="AA61" s="1124"/>
      <c r="AB61" s="1128"/>
      <c r="AC61" s="1100"/>
      <c r="AD61" s="1100"/>
      <c r="AE61" s="1100"/>
      <c r="AF61" s="1129"/>
      <c r="AG61" s="1114" t="s">
        <v>62</v>
      </c>
      <c r="AH61" s="1115"/>
      <c r="AI61" s="1121"/>
      <c r="AJ61" s="1056"/>
      <c r="AK61" s="1057"/>
      <c r="AL61" s="1057"/>
      <c r="AM61" s="1057"/>
      <c r="AN61" s="1057"/>
      <c r="AO61" s="1057"/>
      <c r="AP61" s="1057"/>
      <c r="AQ61" s="1057"/>
      <c r="AR61" s="1058"/>
    </row>
    <row r="62" spans="1:44" ht="13.5" customHeight="1" thickBot="1">
      <c r="A62" s="1156"/>
      <c r="B62" s="1090"/>
      <c r="C62" s="1090"/>
      <c r="D62" s="1090"/>
      <c r="E62" s="1090"/>
      <c r="F62" s="1090"/>
      <c r="G62" s="1090"/>
      <c r="H62" s="1157"/>
      <c r="I62" s="1083" t="s">
        <v>63</v>
      </c>
      <c r="J62" s="1084"/>
      <c r="K62" s="1085"/>
      <c r="L62" s="1144"/>
      <c r="M62" s="1145"/>
      <c r="N62" s="1145"/>
      <c r="O62" s="1145"/>
      <c r="P62" s="1146"/>
      <c r="Q62" s="1108"/>
      <c r="R62" s="1109"/>
      <c r="S62" s="1109"/>
      <c r="T62" s="53"/>
      <c r="U62" s="53"/>
      <c r="V62" s="53"/>
      <c r="W62" s="53"/>
      <c r="X62" s="53"/>
      <c r="Y62" s="1109"/>
      <c r="Z62" s="1109"/>
      <c r="AA62" s="1125"/>
      <c r="AB62" s="1151"/>
      <c r="AC62" s="1145"/>
      <c r="AD62" s="1145"/>
      <c r="AE62" s="1145"/>
      <c r="AF62" s="1152"/>
      <c r="AG62" s="1083" t="s">
        <v>63</v>
      </c>
      <c r="AH62" s="1084"/>
      <c r="AI62" s="1086"/>
      <c r="AJ62" s="1089"/>
      <c r="AK62" s="1090"/>
      <c r="AL62" s="1090"/>
      <c r="AM62" s="1090"/>
      <c r="AN62" s="1090"/>
      <c r="AO62" s="1090"/>
      <c r="AP62" s="1090"/>
      <c r="AQ62" s="1090"/>
      <c r="AR62" s="1091"/>
    </row>
    <row r="63" spans="1:44" ht="13.5" customHeight="1" thickBot="1">
      <c r="A63" s="1092"/>
      <c r="B63" s="1093"/>
      <c r="C63" s="1093"/>
      <c r="D63" s="1093"/>
      <c r="E63" s="1093"/>
      <c r="F63" s="1093"/>
      <c r="G63" s="1093"/>
      <c r="H63" s="1093"/>
      <c r="I63" s="1093"/>
      <c r="J63" s="1093"/>
      <c r="K63" s="1093"/>
      <c r="L63" s="1093"/>
      <c r="M63" s="1093"/>
      <c r="N63" s="1093"/>
      <c r="O63" s="1093"/>
      <c r="P63" s="1093"/>
      <c r="Q63" s="1094"/>
      <c r="R63" s="1094"/>
      <c r="S63" s="1094"/>
      <c r="T63" s="1094"/>
      <c r="U63" s="1094"/>
      <c r="V63" s="1094"/>
      <c r="W63" s="1094"/>
      <c r="X63" s="1094"/>
      <c r="Y63" s="1094"/>
      <c r="Z63" s="1094"/>
      <c r="AA63" s="1094"/>
      <c r="AB63" s="1093"/>
      <c r="AC63" s="1093"/>
      <c r="AD63" s="1093"/>
      <c r="AE63" s="1093"/>
      <c r="AF63" s="1093"/>
      <c r="AG63" s="1093"/>
      <c r="AH63" s="1093"/>
      <c r="AI63" s="1093"/>
      <c r="AJ63" s="1093"/>
      <c r="AK63" s="1093"/>
      <c r="AL63" s="1093"/>
      <c r="AM63" s="1093"/>
      <c r="AN63" s="1093"/>
      <c r="AO63" s="1093"/>
      <c r="AP63" s="1093"/>
      <c r="AQ63" s="1093"/>
      <c r="AR63" s="1095"/>
    </row>
    <row r="64" spans="1:44" ht="13.5" customHeight="1">
      <c r="A64" s="1067"/>
      <c r="B64" s="1068"/>
      <c r="C64" s="1068"/>
      <c r="D64" s="1068"/>
      <c r="E64" s="1068"/>
      <c r="F64" s="1068"/>
      <c r="G64" s="1068"/>
      <c r="H64" s="1069"/>
      <c r="I64" s="1050" t="s">
        <v>56</v>
      </c>
      <c r="J64" s="1051"/>
      <c r="K64" s="1054"/>
      <c r="L64" s="1096" t="s">
        <v>57</v>
      </c>
      <c r="M64" s="1097"/>
      <c r="N64" s="1097"/>
      <c r="O64" s="1097"/>
      <c r="P64" s="1098"/>
      <c r="Q64" s="1105"/>
      <c r="R64" s="1106"/>
      <c r="S64" s="1110" t="s">
        <v>58</v>
      </c>
      <c r="T64" s="51"/>
      <c r="U64" s="51"/>
      <c r="V64" s="51"/>
      <c r="W64" s="51"/>
      <c r="X64" s="51"/>
      <c r="Y64" s="1110" t="s">
        <v>59</v>
      </c>
      <c r="Z64" s="1122"/>
      <c r="AA64" s="1123"/>
      <c r="AB64" s="1126" t="s">
        <v>57</v>
      </c>
      <c r="AC64" s="1097"/>
      <c r="AD64" s="1097"/>
      <c r="AE64" s="1097"/>
      <c r="AF64" s="1127"/>
      <c r="AG64" s="1050" t="s">
        <v>56</v>
      </c>
      <c r="AH64" s="1051"/>
      <c r="AI64" s="1051"/>
      <c r="AJ64" s="1132"/>
      <c r="AK64" s="1133"/>
      <c r="AL64" s="1133"/>
      <c r="AM64" s="1133"/>
      <c r="AN64" s="1133"/>
      <c r="AO64" s="1133"/>
      <c r="AP64" s="1133"/>
      <c r="AQ64" s="1133"/>
      <c r="AR64" s="1134"/>
    </row>
    <row r="65" spans="1:44" ht="13.5" customHeight="1">
      <c r="A65" s="1064"/>
      <c r="B65" s="1065"/>
      <c r="C65" s="1065"/>
      <c r="D65" s="1065"/>
      <c r="E65" s="1065"/>
      <c r="F65" s="1065"/>
      <c r="G65" s="1065"/>
      <c r="H65" s="1066"/>
      <c r="I65" s="1052"/>
      <c r="J65" s="1053"/>
      <c r="K65" s="1055"/>
      <c r="L65" s="1099"/>
      <c r="M65" s="1100"/>
      <c r="N65" s="1100"/>
      <c r="O65" s="1100"/>
      <c r="P65" s="1101"/>
      <c r="Q65" s="1107"/>
      <c r="R65" s="709"/>
      <c r="S65" s="709"/>
      <c r="T65" s="1117"/>
      <c r="U65" s="1118"/>
      <c r="V65" s="52" t="s">
        <v>61</v>
      </c>
      <c r="W65" s="1119"/>
      <c r="X65" s="1120"/>
      <c r="Y65" s="709"/>
      <c r="Z65" s="709"/>
      <c r="AA65" s="1124"/>
      <c r="AB65" s="1128"/>
      <c r="AC65" s="1100"/>
      <c r="AD65" s="1100"/>
      <c r="AE65" s="1100"/>
      <c r="AF65" s="1129"/>
      <c r="AG65" s="1052"/>
      <c r="AH65" s="1053"/>
      <c r="AI65" s="1053"/>
      <c r="AJ65" s="1056"/>
      <c r="AK65" s="1057"/>
      <c r="AL65" s="1057"/>
      <c r="AM65" s="1057"/>
      <c r="AN65" s="1057"/>
      <c r="AO65" s="1057"/>
      <c r="AP65" s="1057"/>
      <c r="AQ65" s="1057"/>
      <c r="AR65" s="1111"/>
    </row>
    <row r="66" spans="1:44" ht="13.5" customHeight="1">
      <c r="A66" s="1112"/>
      <c r="B66" s="1057"/>
      <c r="C66" s="1057"/>
      <c r="D66" s="1057"/>
      <c r="E66" s="1057"/>
      <c r="F66" s="1057"/>
      <c r="G66" s="1057"/>
      <c r="H66" s="1113"/>
      <c r="I66" s="1114" t="s">
        <v>62</v>
      </c>
      <c r="J66" s="1115"/>
      <c r="K66" s="1116"/>
      <c r="L66" s="1099"/>
      <c r="M66" s="1100"/>
      <c r="N66" s="1100"/>
      <c r="O66" s="1100"/>
      <c r="P66" s="1101"/>
      <c r="Q66" s="1107"/>
      <c r="R66" s="709"/>
      <c r="S66" s="709"/>
      <c r="T66" s="1117"/>
      <c r="U66" s="1118"/>
      <c r="V66" s="52" t="s">
        <v>61</v>
      </c>
      <c r="W66" s="1119"/>
      <c r="X66" s="1120"/>
      <c r="Y66" s="709"/>
      <c r="Z66" s="709"/>
      <c r="AA66" s="1124"/>
      <c r="AB66" s="1128"/>
      <c r="AC66" s="1100"/>
      <c r="AD66" s="1100"/>
      <c r="AE66" s="1100"/>
      <c r="AF66" s="1129"/>
      <c r="AG66" s="1114" t="s">
        <v>62</v>
      </c>
      <c r="AH66" s="1115"/>
      <c r="AI66" s="1121"/>
      <c r="AJ66" s="1056"/>
      <c r="AK66" s="1057"/>
      <c r="AL66" s="1057"/>
      <c r="AM66" s="1057"/>
      <c r="AN66" s="1057"/>
      <c r="AO66" s="1057"/>
      <c r="AP66" s="1057"/>
      <c r="AQ66" s="1057"/>
      <c r="AR66" s="1111"/>
    </row>
    <row r="67" spans="1:44" ht="13.5" customHeight="1" thickBot="1">
      <c r="A67" s="1080"/>
      <c r="B67" s="1081"/>
      <c r="C67" s="1081"/>
      <c r="D67" s="1081"/>
      <c r="E67" s="1081"/>
      <c r="F67" s="1081"/>
      <c r="G67" s="1081"/>
      <c r="H67" s="1082"/>
      <c r="I67" s="1083" t="s">
        <v>63</v>
      </c>
      <c r="J67" s="1084"/>
      <c r="K67" s="1085"/>
      <c r="L67" s="1102"/>
      <c r="M67" s="1103"/>
      <c r="N67" s="1103"/>
      <c r="O67" s="1103"/>
      <c r="P67" s="1104"/>
      <c r="Q67" s="1108"/>
      <c r="R67" s="1109"/>
      <c r="S67" s="1109"/>
      <c r="T67" s="53"/>
      <c r="U67" s="53"/>
      <c r="V67" s="53"/>
      <c r="W67" s="53"/>
      <c r="X67" s="53"/>
      <c r="Y67" s="1109"/>
      <c r="Z67" s="1109"/>
      <c r="AA67" s="1125"/>
      <c r="AB67" s="1130"/>
      <c r="AC67" s="1103"/>
      <c r="AD67" s="1103"/>
      <c r="AE67" s="1103"/>
      <c r="AF67" s="1131"/>
      <c r="AG67" s="1083" t="s">
        <v>63</v>
      </c>
      <c r="AH67" s="1084"/>
      <c r="AI67" s="1086"/>
      <c r="AJ67" s="1087"/>
      <c r="AK67" s="1081"/>
      <c r="AL67" s="1081"/>
      <c r="AM67" s="1081"/>
      <c r="AN67" s="1081"/>
      <c r="AO67" s="1081"/>
      <c r="AP67" s="1081"/>
      <c r="AQ67" s="1081"/>
      <c r="AR67" s="1088"/>
    </row>
    <row r="68" spans="1:44" ht="13.5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</row>
    <row r="69" spans="1:44" ht="13.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</row>
    <row r="70" spans="1:44" ht="13.5" customHeight="1">
      <c r="A70" s="44" t="s">
        <v>47</v>
      </c>
      <c r="B70" s="15"/>
      <c r="C70" s="42" t="s">
        <v>48</v>
      </c>
      <c r="D70" s="38"/>
      <c r="E70" s="43"/>
      <c r="F70" s="43"/>
      <c r="G70" s="450" t="s">
        <v>49</v>
      </c>
      <c r="H70" s="450"/>
      <c r="I70" s="50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6" t="s">
        <v>51</v>
      </c>
      <c r="W70" s="38"/>
      <c r="X70" s="43"/>
      <c r="Y70" s="43"/>
      <c r="Z70" s="43"/>
      <c r="AA70" s="43"/>
      <c r="AB70" s="43"/>
      <c r="AC70" s="43"/>
      <c r="AD70" s="451" t="s">
        <v>52</v>
      </c>
      <c r="AE70" s="451"/>
      <c r="AF70" s="452"/>
      <c r="AG70" s="452"/>
      <c r="AH70" s="452"/>
      <c r="AI70" s="452"/>
      <c r="AJ70" s="452"/>
      <c r="AK70" s="452"/>
      <c r="AL70" s="452"/>
      <c r="AM70" s="452"/>
      <c r="AN70" s="43"/>
      <c r="AO70" s="43"/>
      <c r="AP70" s="43"/>
      <c r="AQ70" s="43"/>
      <c r="AR70" s="43"/>
    </row>
    <row r="71" spans="1:44" ht="13.5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</row>
    <row r="72" spans="1:44" ht="13.5" customHeight="1" thickBot="1">
      <c r="A72" s="47" t="s">
        <v>8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</row>
    <row r="73" spans="1:44" ht="13.5" customHeight="1" thickBot="1">
      <c r="A73" s="453" t="s">
        <v>64</v>
      </c>
      <c r="B73" s="454"/>
      <c r="C73" s="454"/>
      <c r="D73" s="454"/>
      <c r="E73" s="454"/>
      <c r="F73" s="454"/>
      <c r="G73" s="454"/>
      <c r="H73" s="454"/>
      <c r="I73" s="454"/>
      <c r="J73" s="454"/>
      <c r="K73" s="454"/>
      <c r="L73" s="454"/>
      <c r="M73" s="454"/>
      <c r="N73" s="454"/>
      <c r="O73" s="454"/>
      <c r="P73" s="454"/>
      <c r="Q73" s="454"/>
      <c r="R73" s="454"/>
      <c r="S73" s="454"/>
      <c r="T73" s="454"/>
      <c r="U73" s="454"/>
      <c r="V73" s="454"/>
      <c r="W73" s="454"/>
      <c r="X73" s="454"/>
      <c r="Y73" s="454"/>
      <c r="Z73" s="454"/>
      <c r="AA73" s="454"/>
      <c r="AB73" s="454"/>
      <c r="AC73" s="454"/>
      <c r="AD73" s="454"/>
      <c r="AE73" s="454"/>
      <c r="AF73" s="454"/>
      <c r="AG73" s="454"/>
      <c r="AH73" s="454"/>
      <c r="AI73" s="454"/>
      <c r="AJ73" s="454"/>
      <c r="AK73" s="454"/>
      <c r="AL73" s="454"/>
      <c r="AM73" s="454"/>
      <c r="AN73" s="454"/>
      <c r="AO73" s="454"/>
      <c r="AP73" s="454"/>
      <c r="AQ73" s="454"/>
      <c r="AR73" s="455"/>
    </row>
    <row r="74" spans="1:44" ht="13.5" customHeight="1">
      <c r="A74" s="1210"/>
      <c r="B74" s="1211"/>
      <c r="C74" s="1211"/>
      <c r="D74" s="1211"/>
      <c r="E74" s="1211"/>
      <c r="F74" s="1211"/>
      <c r="G74" s="1211"/>
      <c r="H74" s="1212"/>
      <c r="I74" s="1213" t="s">
        <v>56</v>
      </c>
      <c r="J74" s="477"/>
      <c r="K74" s="1214"/>
      <c r="L74" s="464" t="s">
        <v>57</v>
      </c>
      <c r="M74" s="465"/>
      <c r="N74" s="465"/>
      <c r="O74" s="465"/>
      <c r="P74" s="466"/>
      <c r="Q74" s="1071"/>
      <c r="R74" s="1072"/>
      <c r="S74" s="446" t="s">
        <v>58</v>
      </c>
      <c r="T74" s="49"/>
      <c r="U74" s="49"/>
      <c r="V74" s="49"/>
      <c r="W74" s="49"/>
      <c r="X74" s="49"/>
      <c r="Y74" s="446" t="s">
        <v>59</v>
      </c>
      <c r="Z74" s="473"/>
      <c r="AA74" s="1077"/>
      <c r="AB74" s="464" t="s">
        <v>57</v>
      </c>
      <c r="AC74" s="465"/>
      <c r="AD74" s="465"/>
      <c r="AE74" s="465"/>
      <c r="AF74" s="466"/>
      <c r="AG74" s="476" t="s">
        <v>56</v>
      </c>
      <c r="AH74" s="477"/>
      <c r="AI74" s="478"/>
      <c r="AJ74" s="479"/>
      <c r="AK74" s="480"/>
      <c r="AL74" s="480"/>
      <c r="AM74" s="480"/>
      <c r="AN74" s="480"/>
      <c r="AO74" s="480"/>
      <c r="AP74" s="480"/>
      <c r="AQ74" s="480"/>
      <c r="AR74" s="481"/>
    </row>
    <row r="75" spans="1:44" ht="13.5" customHeight="1">
      <c r="A75" s="1059"/>
      <c r="B75" s="405"/>
      <c r="C75" s="405"/>
      <c r="D75" s="405"/>
      <c r="E75" s="405"/>
      <c r="F75" s="405"/>
      <c r="G75" s="405"/>
      <c r="H75" s="406"/>
      <c r="I75" s="407" t="s">
        <v>60</v>
      </c>
      <c r="J75" s="408"/>
      <c r="K75" s="409"/>
      <c r="L75" s="439"/>
      <c r="M75" s="393"/>
      <c r="N75" s="393"/>
      <c r="O75" s="393"/>
      <c r="P75" s="394"/>
      <c r="Q75" s="1073"/>
      <c r="R75" s="1074"/>
      <c r="S75" s="447"/>
      <c r="T75" s="410"/>
      <c r="U75" s="411"/>
      <c r="V75" s="46" t="s">
        <v>61</v>
      </c>
      <c r="W75" s="412"/>
      <c r="X75" s="413"/>
      <c r="Y75" s="447"/>
      <c r="Z75" s="474"/>
      <c r="AA75" s="1078"/>
      <c r="AB75" s="439"/>
      <c r="AC75" s="393"/>
      <c r="AD75" s="393"/>
      <c r="AE75" s="393"/>
      <c r="AF75" s="394"/>
      <c r="AG75" s="414" t="s">
        <v>60</v>
      </c>
      <c r="AH75" s="408"/>
      <c r="AI75" s="415"/>
      <c r="AJ75" s="416"/>
      <c r="AK75" s="405"/>
      <c r="AL75" s="405"/>
      <c r="AM75" s="405"/>
      <c r="AN75" s="405"/>
      <c r="AO75" s="405"/>
      <c r="AP75" s="405"/>
      <c r="AQ75" s="405"/>
      <c r="AR75" s="417"/>
    </row>
    <row r="76" spans="1:44" ht="13.5" customHeight="1">
      <c r="A76" s="404"/>
      <c r="B76" s="405"/>
      <c r="C76" s="405"/>
      <c r="D76" s="405"/>
      <c r="E76" s="405"/>
      <c r="F76" s="405"/>
      <c r="G76" s="405"/>
      <c r="H76" s="406"/>
      <c r="I76" s="407" t="s">
        <v>62</v>
      </c>
      <c r="J76" s="408"/>
      <c r="K76" s="409"/>
      <c r="L76" s="439"/>
      <c r="M76" s="393"/>
      <c r="N76" s="393"/>
      <c r="O76" s="393"/>
      <c r="P76" s="394"/>
      <c r="Q76" s="1073"/>
      <c r="R76" s="1074"/>
      <c r="S76" s="447"/>
      <c r="T76" s="410"/>
      <c r="U76" s="411"/>
      <c r="V76" s="46" t="s">
        <v>61</v>
      </c>
      <c r="W76" s="412"/>
      <c r="X76" s="413"/>
      <c r="Y76" s="447"/>
      <c r="Z76" s="474"/>
      <c r="AA76" s="1078"/>
      <c r="AB76" s="439"/>
      <c r="AC76" s="393"/>
      <c r="AD76" s="393"/>
      <c r="AE76" s="393"/>
      <c r="AF76" s="394"/>
      <c r="AG76" s="414" t="s">
        <v>62</v>
      </c>
      <c r="AH76" s="408"/>
      <c r="AI76" s="415"/>
      <c r="AJ76" s="470"/>
      <c r="AK76" s="471"/>
      <c r="AL76" s="471"/>
      <c r="AM76" s="471"/>
      <c r="AN76" s="471"/>
      <c r="AO76" s="471"/>
      <c r="AP76" s="471"/>
      <c r="AQ76" s="471"/>
      <c r="AR76" s="472"/>
    </row>
    <row r="77" spans="1:44" ht="13.5" customHeight="1" thickBot="1">
      <c r="A77" s="418"/>
      <c r="B77" s="419"/>
      <c r="C77" s="419"/>
      <c r="D77" s="419"/>
      <c r="E77" s="419"/>
      <c r="F77" s="419"/>
      <c r="G77" s="419"/>
      <c r="H77" s="420"/>
      <c r="I77" s="421" t="s">
        <v>63</v>
      </c>
      <c r="J77" s="422"/>
      <c r="K77" s="423"/>
      <c r="L77" s="441"/>
      <c r="M77" s="396"/>
      <c r="N77" s="396"/>
      <c r="O77" s="396"/>
      <c r="P77" s="397"/>
      <c r="Q77" s="1075"/>
      <c r="R77" s="1076"/>
      <c r="S77" s="448"/>
      <c r="T77" s="48"/>
      <c r="U77" s="48"/>
      <c r="V77" s="48"/>
      <c r="W77" s="48"/>
      <c r="X77" s="48"/>
      <c r="Y77" s="448"/>
      <c r="Z77" s="475"/>
      <c r="AA77" s="1079"/>
      <c r="AB77" s="441"/>
      <c r="AC77" s="396"/>
      <c r="AD77" s="396"/>
      <c r="AE77" s="396"/>
      <c r="AF77" s="397"/>
      <c r="AG77" s="424" t="s">
        <v>63</v>
      </c>
      <c r="AH77" s="422"/>
      <c r="AI77" s="425"/>
      <c r="AJ77" s="426"/>
      <c r="AK77" s="419"/>
      <c r="AL77" s="419"/>
      <c r="AM77" s="419"/>
      <c r="AN77" s="419"/>
      <c r="AO77" s="419"/>
      <c r="AP77" s="419"/>
      <c r="AQ77" s="419"/>
      <c r="AR77" s="427"/>
    </row>
    <row r="78" spans="1:44" ht="13.5" customHeight="1" thickBot="1">
      <c r="A78" s="428" t="s">
        <v>66</v>
      </c>
      <c r="B78" s="429"/>
      <c r="C78" s="429"/>
      <c r="D78" s="429"/>
      <c r="E78" s="429"/>
      <c r="F78" s="429"/>
      <c r="G78" s="429"/>
      <c r="H78" s="429"/>
      <c r="I78" s="429"/>
      <c r="J78" s="429"/>
      <c r="K78" s="429"/>
      <c r="L78" s="429"/>
      <c r="M78" s="429"/>
      <c r="N78" s="429"/>
      <c r="O78" s="429"/>
      <c r="P78" s="429"/>
      <c r="Q78" s="430"/>
      <c r="R78" s="430"/>
      <c r="S78" s="430"/>
      <c r="T78" s="430"/>
      <c r="U78" s="430"/>
      <c r="V78" s="430"/>
      <c r="W78" s="430"/>
      <c r="X78" s="430"/>
      <c r="Y78" s="430"/>
      <c r="Z78" s="430"/>
      <c r="AA78" s="430"/>
      <c r="AB78" s="429"/>
      <c r="AC78" s="429"/>
      <c r="AD78" s="429"/>
      <c r="AE78" s="429"/>
      <c r="AF78" s="429"/>
      <c r="AG78" s="429"/>
      <c r="AH78" s="429"/>
      <c r="AI78" s="429"/>
      <c r="AJ78" s="429"/>
      <c r="AK78" s="429"/>
      <c r="AL78" s="429"/>
      <c r="AM78" s="429"/>
      <c r="AN78" s="429"/>
      <c r="AO78" s="429"/>
      <c r="AP78" s="429"/>
      <c r="AQ78" s="429"/>
      <c r="AR78" s="431"/>
    </row>
    <row r="79" spans="1:44" ht="13.5" customHeight="1">
      <c r="A79" s="432"/>
      <c r="B79" s="433"/>
      <c r="C79" s="433"/>
      <c r="D79" s="433"/>
      <c r="E79" s="433"/>
      <c r="F79" s="433"/>
      <c r="G79" s="433"/>
      <c r="H79" s="434"/>
      <c r="I79" s="435" t="s">
        <v>56</v>
      </c>
      <c r="J79" s="399"/>
      <c r="K79" s="436"/>
      <c r="L79" s="437" t="s">
        <v>57</v>
      </c>
      <c r="M79" s="390"/>
      <c r="N79" s="390"/>
      <c r="O79" s="390"/>
      <c r="P79" s="438"/>
      <c r="Q79" s="443"/>
      <c r="R79" s="1070"/>
      <c r="S79" s="446" t="s">
        <v>58</v>
      </c>
      <c r="T79" s="49"/>
      <c r="U79" s="49"/>
      <c r="V79" s="49"/>
      <c r="W79" s="49"/>
      <c r="X79" s="49"/>
      <c r="Y79" s="446" t="s">
        <v>59</v>
      </c>
      <c r="Z79" s="678"/>
      <c r="AA79" s="1060"/>
      <c r="AB79" s="389" t="s">
        <v>57</v>
      </c>
      <c r="AC79" s="390"/>
      <c r="AD79" s="390"/>
      <c r="AE79" s="390"/>
      <c r="AF79" s="391"/>
      <c r="AG79" s="398" t="s">
        <v>56</v>
      </c>
      <c r="AH79" s="399"/>
      <c r="AI79" s="400"/>
      <c r="AJ79" s="401"/>
      <c r="AK79" s="402"/>
      <c r="AL79" s="402"/>
      <c r="AM79" s="402"/>
      <c r="AN79" s="402"/>
      <c r="AO79" s="402"/>
      <c r="AP79" s="402"/>
      <c r="AQ79" s="402"/>
      <c r="AR79" s="403"/>
    </row>
    <row r="80" spans="1:44" ht="13.5" customHeight="1">
      <c r="A80" s="404"/>
      <c r="B80" s="405"/>
      <c r="C80" s="405"/>
      <c r="D80" s="405"/>
      <c r="E80" s="405"/>
      <c r="F80" s="405"/>
      <c r="G80" s="405"/>
      <c r="H80" s="406"/>
      <c r="I80" s="407" t="s">
        <v>60</v>
      </c>
      <c r="J80" s="408"/>
      <c r="K80" s="409"/>
      <c r="L80" s="439"/>
      <c r="M80" s="393"/>
      <c r="N80" s="393"/>
      <c r="O80" s="393"/>
      <c r="P80" s="440"/>
      <c r="Q80" s="444"/>
      <c r="R80" s="447"/>
      <c r="S80" s="447"/>
      <c r="T80" s="410"/>
      <c r="U80" s="411"/>
      <c r="V80" s="46" t="s">
        <v>61</v>
      </c>
      <c r="W80" s="412"/>
      <c r="X80" s="413"/>
      <c r="Y80" s="447"/>
      <c r="Z80" s="447"/>
      <c r="AA80" s="387"/>
      <c r="AB80" s="392"/>
      <c r="AC80" s="393"/>
      <c r="AD80" s="393"/>
      <c r="AE80" s="393"/>
      <c r="AF80" s="394"/>
      <c r="AG80" s="414" t="s">
        <v>60</v>
      </c>
      <c r="AH80" s="408"/>
      <c r="AI80" s="415"/>
      <c r="AJ80" s="449"/>
      <c r="AK80" s="405"/>
      <c r="AL80" s="405"/>
      <c r="AM80" s="405"/>
      <c r="AN80" s="405"/>
      <c r="AO80" s="405"/>
      <c r="AP80" s="405"/>
      <c r="AQ80" s="405"/>
      <c r="AR80" s="417"/>
    </row>
    <row r="81" spans="1:44" ht="13.5" customHeight="1">
      <c r="A81" s="404"/>
      <c r="B81" s="405"/>
      <c r="C81" s="405"/>
      <c r="D81" s="405"/>
      <c r="E81" s="405"/>
      <c r="F81" s="405"/>
      <c r="G81" s="405"/>
      <c r="H81" s="406"/>
      <c r="I81" s="407" t="s">
        <v>62</v>
      </c>
      <c r="J81" s="408"/>
      <c r="K81" s="409"/>
      <c r="L81" s="439"/>
      <c r="M81" s="393"/>
      <c r="N81" s="393"/>
      <c r="O81" s="393"/>
      <c r="P81" s="440"/>
      <c r="Q81" s="444"/>
      <c r="R81" s="447"/>
      <c r="S81" s="447"/>
      <c r="T81" s="410"/>
      <c r="U81" s="411"/>
      <c r="V81" s="46" t="s">
        <v>61</v>
      </c>
      <c r="W81" s="412"/>
      <c r="X81" s="413"/>
      <c r="Y81" s="447"/>
      <c r="Z81" s="447"/>
      <c r="AA81" s="387"/>
      <c r="AB81" s="392"/>
      <c r="AC81" s="393"/>
      <c r="AD81" s="393"/>
      <c r="AE81" s="393"/>
      <c r="AF81" s="394"/>
      <c r="AG81" s="414" t="s">
        <v>62</v>
      </c>
      <c r="AH81" s="408"/>
      <c r="AI81" s="415"/>
      <c r="AJ81" s="416"/>
      <c r="AK81" s="405"/>
      <c r="AL81" s="405"/>
      <c r="AM81" s="405"/>
      <c r="AN81" s="405"/>
      <c r="AO81" s="405"/>
      <c r="AP81" s="405"/>
      <c r="AQ81" s="405"/>
      <c r="AR81" s="417"/>
    </row>
    <row r="82" spans="1:44" ht="13.5" customHeight="1" thickBot="1">
      <c r="A82" s="418"/>
      <c r="B82" s="419"/>
      <c r="C82" s="419"/>
      <c r="D82" s="419"/>
      <c r="E82" s="419"/>
      <c r="F82" s="419"/>
      <c r="G82" s="419"/>
      <c r="H82" s="420"/>
      <c r="I82" s="421" t="s">
        <v>63</v>
      </c>
      <c r="J82" s="422"/>
      <c r="K82" s="423"/>
      <c r="L82" s="441"/>
      <c r="M82" s="396"/>
      <c r="N82" s="396"/>
      <c r="O82" s="396"/>
      <c r="P82" s="442"/>
      <c r="Q82" s="445"/>
      <c r="R82" s="448"/>
      <c r="S82" s="448"/>
      <c r="T82" s="48"/>
      <c r="U82" s="48"/>
      <c r="V82" s="48"/>
      <c r="W82" s="48"/>
      <c r="X82" s="48"/>
      <c r="Y82" s="448"/>
      <c r="Z82" s="448"/>
      <c r="AA82" s="388"/>
      <c r="AB82" s="395"/>
      <c r="AC82" s="396"/>
      <c r="AD82" s="396"/>
      <c r="AE82" s="396"/>
      <c r="AF82" s="397"/>
      <c r="AG82" s="424" t="s">
        <v>63</v>
      </c>
      <c r="AH82" s="422"/>
      <c r="AI82" s="425"/>
      <c r="AJ82" s="426"/>
      <c r="AK82" s="419"/>
      <c r="AL82" s="419"/>
      <c r="AM82" s="419"/>
      <c r="AN82" s="419"/>
      <c r="AO82" s="419"/>
      <c r="AP82" s="419"/>
      <c r="AQ82" s="419"/>
      <c r="AR82" s="427"/>
    </row>
    <row r="83" spans="1:44" ht="13.5" customHeight="1" thickBot="1">
      <c r="A83" s="428"/>
      <c r="B83" s="429"/>
      <c r="C83" s="429"/>
      <c r="D83" s="429"/>
      <c r="E83" s="429"/>
      <c r="F83" s="429"/>
      <c r="G83" s="429"/>
      <c r="H83" s="429"/>
      <c r="I83" s="429"/>
      <c r="J83" s="429"/>
      <c r="K83" s="429"/>
      <c r="L83" s="429"/>
      <c r="M83" s="429"/>
      <c r="N83" s="429"/>
      <c r="O83" s="429"/>
      <c r="P83" s="429"/>
      <c r="Q83" s="430"/>
      <c r="R83" s="430"/>
      <c r="S83" s="430"/>
      <c r="T83" s="430"/>
      <c r="U83" s="430"/>
      <c r="V83" s="430"/>
      <c r="W83" s="430"/>
      <c r="X83" s="430"/>
      <c r="Y83" s="430"/>
      <c r="Z83" s="430"/>
      <c r="AA83" s="430"/>
      <c r="AB83" s="429"/>
      <c r="AC83" s="429"/>
      <c r="AD83" s="429"/>
      <c r="AE83" s="429"/>
      <c r="AF83" s="429"/>
      <c r="AG83" s="429"/>
      <c r="AH83" s="429"/>
      <c r="AI83" s="429"/>
      <c r="AJ83" s="429"/>
      <c r="AK83" s="429"/>
      <c r="AL83" s="429"/>
      <c r="AM83" s="429"/>
      <c r="AN83" s="429"/>
      <c r="AO83" s="429"/>
      <c r="AP83" s="429"/>
      <c r="AQ83" s="429"/>
      <c r="AR83" s="431"/>
    </row>
    <row r="84" spans="1:44" ht="13.5" customHeight="1">
      <c r="A84" s="1207"/>
      <c r="B84" s="402"/>
      <c r="C84" s="402"/>
      <c r="D84" s="402"/>
      <c r="E84" s="402"/>
      <c r="F84" s="402"/>
      <c r="G84" s="402"/>
      <c r="H84" s="1208"/>
      <c r="I84" s="435" t="s">
        <v>56</v>
      </c>
      <c r="J84" s="399"/>
      <c r="K84" s="436"/>
      <c r="L84" s="437" t="s">
        <v>57</v>
      </c>
      <c r="M84" s="390"/>
      <c r="N84" s="390"/>
      <c r="O84" s="390"/>
      <c r="P84" s="438"/>
      <c r="Q84" s="443"/>
      <c r="R84" s="1070"/>
      <c r="S84" s="446" t="s">
        <v>58</v>
      </c>
      <c r="T84" s="49"/>
      <c r="U84" s="49"/>
      <c r="V84" s="49"/>
      <c r="W84" s="49"/>
      <c r="X84" s="49"/>
      <c r="Y84" s="446" t="s">
        <v>59</v>
      </c>
      <c r="Z84" s="678"/>
      <c r="AA84" s="1060"/>
      <c r="AB84" s="389" t="s">
        <v>57</v>
      </c>
      <c r="AC84" s="390"/>
      <c r="AD84" s="390"/>
      <c r="AE84" s="390"/>
      <c r="AF84" s="391"/>
      <c r="AG84" s="398" t="s">
        <v>56</v>
      </c>
      <c r="AH84" s="399"/>
      <c r="AI84" s="400"/>
      <c r="AJ84" s="1209"/>
      <c r="AK84" s="433"/>
      <c r="AL84" s="433"/>
      <c r="AM84" s="433"/>
      <c r="AN84" s="433"/>
      <c r="AO84" s="433"/>
      <c r="AP84" s="433"/>
      <c r="AQ84" s="433"/>
      <c r="AR84" s="638"/>
    </row>
    <row r="85" spans="1:44" ht="13.5" customHeight="1">
      <c r="A85" s="1205"/>
      <c r="B85" s="471"/>
      <c r="C85" s="471"/>
      <c r="D85" s="471"/>
      <c r="E85" s="471"/>
      <c r="F85" s="471"/>
      <c r="G85" s="471"/>
      <c r="H85" s="1206"/>
      <c r="I85" s="407" t="s">
        <v>60</v>
      </c>
      <c r="J85" s="408"/>
      <c r="K85" s="409"/>
      <c r="L85" s="439"/>
      <c r="M85" s="393"/>
      <c r="N85" s="393"/>
      <c r="O85" s="393"/>
      <c r="P85" s="440"/>
      <c r="Q85" s="444"/>
      <c r="R85" s="447"/>
      <c r="S85" s="447"/>
      <c r="T85" s="410"/>
      <c r="U85" s="411"/>
      <c r="V85" s="46" t="s">
        <v>61</v>
      </c>
      <c r="W85" s="412"/>
      <c r="X85" s="413"/>
      <c r="Y85" s="447"/>
      <c r="Z85" s="447"/>
      <c r="AA85" s="387"/>
      <c r="AB85" s="392"/>
      <c r="AC85" s="393"/>
      <c r="AD85" s="393"/>
      <c r="AE85" s="393"/>
      <c r="AF85" s="394"/>
      <c r="AG85" s="414" t="s">
        <v>60</v>
      </c>
      <c r="AH85" s="408"/>
      <c r="AI85" s="415"/>
      <c r="AJ85" s="416"/>
      <c r="AK85" s="405"/>
      <c r="AL85" s="405"/>
      <c r="AM85" s="405"/>
      <c r="AN85" s="405"/>
      <c r="AO85" s="405"/>
      <c r="AP85" s="405"/>
      <c r="AQ85" s="405"/>
      <c r="AR85" s="417"/>
    </row>
    <row r="86" spans="1:44" ht="13.5" customHeight="1">
      <c r="A86" s="1059"/>
      <c r="B86" s="405"/>
      <c r="C86" s="405"/>
      <c r="D86" s="405"/>
      <c r="E86" s="405"/>
      <c r="F86" s="405"/>
      <c r="G86" s="405"/>
      <c r="H86" s="406"/>
      <c r="I86" s="407" t="s">
        <v>62</v>
      </c>
      <c r="J86" s="408"/>
      <c r="K86" s="409"/>
      <c r="L86" s="439"/>
      <c r="M86" s="393"/>
      <c r="N86" s="393"/>
      <c r="O86" s="393"/>
      <c r="P86" s="440"/>
      <c r="Q86" s="444"/>
      <c r="R86" s="447"/>
      <c r="S86" s="447"/>
      <c r="T86" s="410"/>
      <c r="U86" s="411"/>
      <c r="V86" s="46" t="s">
        <v>61</v>
      </c>
      <c r="W86" s="412"/>
      <c r="X86" s="413"/>
      <c r="Y86" s="447"/>
      <c r="Z86" s="447"/>
      <c r="AA86" s="387"/>
      <c r="AB86" s="392"/>
      <c r="AC86" s="393"/>
      <c r="AD86" s="393"/>
      <c r="AE86" s="393"/>
      <c r="AF86" s="394"/>
      <c r="AG86" s="414" t="s">
        <v>62</v>
      </c>
      <c r="AH86" s="408"/>
      <c r="AI86" s="415"/>
      <c r="AJ86" s="416"/>
      <c r="AK86" s="405"/>
      <c r="AL86" s="405"/>
      <c r="AM86" s="405"/>
      <c r="AN86" s="405"/>
      <c r="AO86" s="405"/>
      <c r="AP86" s="405"/>
      <c r="AQ86" s="405"/>
      <c r="AR86" s="417"/>
    </row>
    <row r="87" spans="1:44" ht="13.5" customHeight="1" thickBot="1">
      <c r="A87" s="418"/>
      <c r="B87" s="419"/>
      <c r="C87" s="419"/>
      <c r="D87" s="419"/>
      <c r="E87" s="419"/>
      <c r="F87" s="419"/>
      <c r="G87" s="419"/>
      <c r="H87" s="420"/>
      <c r="I87" s="421" t="s">
        <v>63</v>
      </c>
      <c r="J87" s="422"/>
      <c r="K87" s="423"/>
      <c r="L87" s="441"/>
      <c r="M87" s="396"/>
      <c r="N87" s="396"/>
      <c r="O87" s="396"/>
      <c r="P87" s="442"/>
      <c r="Q87" s="445"/>
      <c r="R87" s="448"/>
      <c r="S87" s="448"/>
      <c r="T87" s="48"/>
      <c r="U87" s="48"/>
      <c r="V87" s="48"/>
      <c r="W87" s="48"/>
      <c r="X87" s="48"/>
      <c r="Y87" s="448"/>
      <c r="Z87" s="448"/>
      <c r="AA87" s="388"/>
      <c r="AB87" s="395"/>
      <c r="AC87" s="396"/>
      <c r="AD87" s="396"/>
      <c r="AE87" s="396"/>
      <c r="AF87" s="397"/>
      <c r="AG87" s="424" t="s">
        <v>63</v>
      </c>
      <c r="AH87" s="422"/>
      <c r="AI87" s="425"/>
      <c r="AJ87" s="426"/>
      <c r="AK87" s="419"/>
      <c r="AL87" s="419"/>
      <c r="AM87" s="419"/>
      <c r="AN87" s="419"/>
      <c r="AO87" s="419"/>
      <c r="AP87" s="419"/>
      <c r="AQ87" s="419"/>
      <c r="AR87" s="427"/>
    </row>
  </sheetData>
  <mergeCells count="347">
    <mergeCell ref="G5:H5"/>
    <mergeCell ref="AD5:AE5"/>
    <mergeCell ref="AF5:AK5"/>
    <mergeCell ref="AL5:AM5"/>
    <mergeCell ref="A8:AR8"/>
    <mergeCell ref="A9:H9"/>
    <mergeCell ref="L9:P12"/>
    <mergeCell ref="Q9:R12"/>
    <mergeCell ref="S9:S12"/>
    <mergeCell ref="AG9:AI10"/>
    <mergeCell ref="I9:K10"/>
    <mergeCell ref="AJ10:AR10"/>
    <mergeCell ref="A11:H11"/>
    <mergeCell ref="I11:K11"/>
    <mergeCell ref="T11:U11"/>
    <mergeCell ref="W11:X11"/>
    <mergeCell ref="AG11:AI11"/>
    <mergeCell ref="AJ11:AR11"/>
    <mergeCell ref="Y9:Y12"/>
    <mergeCell ref="Z9:AA12"/>
    <mergeCell ref="AB9:AF12"/>
    <mergeCell ref="AJ9:AR9"/>
    <mergeCell ref="A10:H10"/>
    <mergeCell ref="T10:U10"/>
    <mergeCell ref="W10:X10"/>
    <mergeCell ref="A12:H12"/>
    <mergeCell ref="I12:K12"/>
    <mergeCell ref="AG12:AI12"/>
    <mergeCell ref="AJ12:AR12"/>
    <mergeCell ref="A13:AR13"/>
    <mergeCell ref="A14:H14"/>
    <mergeCell ref="L14:P17"/>
    <mergeCell ref="Q14:R17"/>
    <mergeCell ref="S14:S17"/>
    <mergeCell ref="I14:K15"/>
    <mergeCell ref="AG14:AI15"/>
    <mergeCell ref="AJ15:AR15"/>
    <mergeCell ref="A16:H16"/>
    <mergeCell ref="I16:K16"/>
    <mergeCell ref="T16:U16"/>
    <mergeCell ref="W16:X16"/>
    <mergeCell ref="AG16:AI16"/>
    <mergeCell ref="AJ16:AR16"/>
    <mergeCell ref="Y14:Y17"/>
    <mergeCell ref="Z14:AA17"/>
    <mergeCell ref="AB14:AF17"/>
    <mergeCell ref="AJ14:AR14"/>
    <mergeCell ref="A15:H15"/>
    <mergeCell ref="T15:U15"/>
    <mergeCell ref="W15:X15"/>
    <mergeCell ref="A17:H17"/>
    <mergeCell ref="I17:K17"/>
    <mergeCell ref="AG17:AI17"/>
    <mergeCell ref="AJ17:AR17"/>
    <mergeCell ref="A18:AR18"/>
    <mergeCell ref="A19:H19"/>
    <mergeCell ref="L19:P22"/>
    <mergeCell ref="Q19:R22"/>
    <mergeCell ref="S19:S22"/>
    <mergeCell ref="I19:K20"/>
    <mergeCell ref="AG19:AI20"/>
    <mergeCell ref="AJ20:AR20"/>
    <mergeCell ref="A21:H21"/>
    <mergeCell ref="I21:K21"/>
    <mergeCell ref="T21:U21"/>
    <mergeCell ref="W21:X21"/>
    <mergeCell ref="AG21:AI21"/>
    <mergeCell ref="AJ21:AR21"/>
    <mergeCell ref="Y19:Y22"/>
    <mergeCell ref="Z19:AA22"/>
    <mergeCell ref="AB19:AF22"/>
    <mergeCell ref="AJ19:AR19"/>
    <mergeCell ref="A20:H20"/>
    <mergeCell ref="T20:U20"/>
    <mergeCell ref="W20:X20"/>
    <mergeCell ref="A22:H22"/>
    <mergeCell ref="I22:K22"/>
    <mergeCell ref="AG22:AI22"/>
    <mergeCell ref="AJ22:AR22"/>
    <mergeCell ref="A23:AR23"/>
    <mergeCell ref="A24:H24"/>
    <mergeCell ref="L24:P27"/>
    <mergeCell ref="Q24:R27"/>
    <mergeCell ref="S24:S27"/>
    <mergeCell ref="I24:K25"/>
    <mergeCell ref="AG24:AI25"/>
    <mergeCell ref="A27:H27"/>
    <mergeCell ref="I27:K27"/>
    <mergeCell ref="AG27:AI27"/>
    <mergeCell ref="AJ27:AR27"/>
    <mergeCell ref="G30:H30"/>
    <mergeCell ref="AD30:AE30"/>
    <mergeCell ref="AF30:AK30"/>
    <mergeCell ref="AL30:AM30"/>
    <mergeCell ref="AJ25:AR25"/>
    <mergeCell ref="A26:H26"/>
    <mergeCell ref="I26:K26"/>
    <mergeCell ref="T26:U26"/>
    <mergeCell ref="W26:X26"/>
    <mergeCell ref="AG26:AI26"/>
    <mergeCell ref="AJ26:AR26"/>
    <mergeCell ref="Y24:Y27"/>
    <mergeCell ref="Z24:AA27"/>
    <mergeCell ref="AB24:AF27"/>
    <mergeCell ref="AJ24:AR24"/>
    <mergeCell ref="A25:H25"/>
    <mergeCell ref="T25:U25"/>
    <mergeCell ref="W25:X25"/>
    <mergeCell ref="A33:AR33"/>
    <mergeCell ref="A34:H34"/>
    <mergeCell ref="I34:K35"/>
    <mergeCell ref="L34:P37"/>
    <mergeCell ref="Q34:R37"/>
    <mergeCell ref="S34:S37"/>
    <mergeCell ref="Y34:Y37"/>
    <mergeCell ref="Z34:AA37"/>
    <mergeCell ref="AB34:AF37"/>
    <mergeCell ref="AG34:AI35"/>
    <mergeCell ref="AJ36:AR36"/>
    <mergeCell ref="A37:H37"/>
    <mergeCell ref="I37:K37"/>
    <mergeCell ref="AG37:AI37"/>
    <mergeCell ref="AJ37:AR37"/>
    <mergeCell ref="A38:AR38"/>
    <mergeCell ref="AJ34:AR34"/>
    <mergeCell ref="A35:H35"/>
    <mergeCell ref="T35:U35"/>
    <mergeCell ref="W35:X35"/>
    <mergeCell ref="AJ35:AR35"/>
    <mergeCell ref="A36:H36"/>
    <mergeCell ref="I36:K36"/>
    <mergeCell ref="T36:U36"/>
    <mergeCell ref="W36:X36"/>
    <mergeCell ref="AG36:AI36"/>
    <mergeCell ref="AG41:AI41"/>
    <mergeCell ref="AJ41:AR41"/>
    <mergeCell ref="A42:H42"/>
    <mergeCell ref="I42:K42"/>
    <mergeCell ref="AG42:AI42"/>
    <mergeCell ref="AJ42:AR42"/>
    <mergeCell ref="Z39:AA42"/>
    <mergeCell ref="AB39:AF42"/>
    <mergeCell ref="AG39:AI40"/>
    <mergeCell ref="AJ39:AR39"/>
    <mergeCell ref="A40:H40"/>
    <mergeCell ref="T40:U40"/>
    <mergeCell ref="W40:X40"/>
    <mergeCell ref="AJ40:AR40"/>
    <mergeCell ref="A41:H41"/>
    <mergeCell ref="I41:K41"/>
    <mergeCell ref="A39:H39"/>
    <mergeCell ref="I39:K40"/>
    <mergeCell ref="L39:P42"/>
    <mergeCell ref="Q39:R42"/>
    <mergeCell ref="S39:S42"/>
    <mergeCell ref="Y39:Y42"/>
    <mergeCell ref="T41:U41"/>
    <mergeCell ref="W41:X41"/>
    <mergeCell ref="A43:AR43"/>
    <mergeCell ref="A44:H44"/>
    <mergeCell ref="I44:K45"/>
    <mergeCell ref="L44:P47"/>
    <mergeCell ref="Q44:R47"/>
    <mergeCell ref="S44:S47"/>
    <mergeCell ref="Y44:Y47"/>
    <mergeCell ref="Z44:AA47"/>
    <mergeCell ref="AB44:AF47"/>
    <mergeCell ref="AG44:AI45"/>
    <mergeCell ref="AJ44:AR44"/>
    <mergeCell ref="A45:H45"/>
    <mergeCell ref="T45:U45"/>
    <mergeCell ref="W45:X45"/>
    <mergeCell ref="AJ45:AR45"/>
    <mergeCell ref="A46:H46"/>
    <mergeCell ref="I46:K46"/>
    <mergeCell ref="T46:U46"/>
    <mergeCell ref="W46:X46"/>
    <mergeCell ref="AG46:AI46"/>
    <mergeCell ref="AJ46:AR46"/>
    <mergeCell ref="A47:H47"/>
    <mergeCell ref="I47:K47"/>
    <mergeCell ref="AG47:AI47"/>
    <mergeCell ref="AJ47:AR47"/>
    <mergeCell ref="G50:H50"/>
    <mergeCell ref="AD50:AE50"/>
    <mergeCell ref="AF50:AK50"/>
    <mergeCell ref="AL50:AM50"/>
    <mergeCell ref="A53:AR53"/>
    <mergeCell ref="A54:H54"/>
    <mergeCell ref="I54:K55"/>
    <mergeCell ref="L54:P57"/>
    <mergeCell ref="Q54:R57"/>
    <mergeCell ref="S54:S57"/>
    <mergeCell ref="Y54:Y57"/>
    <mergeCell ref="Z54:AA57"/>
    <mergeCell ref="AB54:AF57"/>
    <mergeCell ref="AG54:AI55"/>
    <mergeCell ref="AJ56:AR56"/>
    <mergeCell ref="A57:H57"/>
    <mergeCell ref="I57:K57"/>
    <mergeCell ref="AG57:AI57"/>
    <mergeCell ref="AJ57:AR57"/>
    <mergeCell ref="A58:AR58"/>
    <mergeCell ref="AJ54:AR54"/>
    <mergeCell ref="A55:H55"/>
    <mergeCell ref="T55:U55"/>
    <mergeCell ref="W55:X55"/>
    <mergeCell ref="AJ55:AR55"/>
    <mergeCell ref="A56:H56"/>
    <mergeCell ref="I56:K56"/>
    <mergeCell ref="T56:U56"/>
    <mergeCell ref="W56:X56"/>
    <mergeCell ref="AG56:AI56"/>
    <mergeCell ref="AG61:AI61"/>
    <mergeCell ref="AJ61:AR61"/>
    <mergeCell ref="A62:H62"/>
    <mergeCell ref="I62:K62"/>
    <mergeCell ref="AG62:AI62"/>
    <mergeCell ref="AJ62:AR62"/>
    <mergeCell ref="Z59:AA62"/>
    <mergeCell ref="AB59:AF62"/>
    <mergeCell ref="AG59:AI60"/>
    <mergeCell ref="AJ59:AR59"/>
    <mergeCell ref="A60:H60"/>
    <mergeCell ref="T60:U60"/>
    <mergeCell ref="W60:X60"/>
    <mergeCell ref="AJ60:AR60"/>
    <mergeCell ref="A61:H61"/>
    <mergeCell ref="I61:K61"/>
    <mergeCell ref="A59:H59"/>
    <mergeCell ref="I59:K60"/>
    <mergeCell ref="L59:P62"/>
    <mergeCell ref="Q59:R62"/>
    <mergeCell ref="S59:S62"/>
    <mergeCell ref="Y59:Y62"/>
    <mergeCell ref="T61:U61"/>
    <mergeCell ref="W61:X61"/>
    <mergeCell ref="A63:AR63"/>
    <mergeCell ref="A64:H64"/>
    <mergeCell ref="I64:K65"/>
    <mergeCell ref="L64:P67"/>
    <mergeCell ref="Q64:R67"/>
    <mergeCell ref="S64:S67"/>
    <mergeCell ref="Y64:Y67"/>
    <mergeCell ref="Z64:AA67"/>
    <mergeCell ref="AB64:AF67"/>
    <mergeCell ref="AG64:AI65"/>
    <mergeCell ref="AJ64:AR64"/>
    <mergeCell ref="A65:H65"/>
    <mergeCell ref="T65:U65"/>
    <mergeCell ref="W65:X65"/>
    <mergeCell ref="AJ65:AR65"/>
    <mergeCell ref="A66:H66"/>
    <mergeCell ref="I66:K66"/>
    <mergeCell ref="T66:U66"/>
    <mergeCell ref="W66:X66"/>
    <mergeCell ref="AG66:AI66"/>
    <mergeCell ref="AJ66:AR66"/>
    <mergeCell ref="A67:H67"/>
    <mergeCell ref="I67:K67"/>
    <mergeCell ref="AG67:AI67"/>
    <mergeCell ref="AJ67:AR67"/>
    <mergeCell ref="G70:H70"/>
    <mergeCell ref="AD70:AE70"/>
    <mergeCell ref="AF70:AK70"/>
    <mergeCell ref="AL70:AM70"/>
    <mergeCell ref="A73:AR73"/>
    <mergeCell ref="A74:H74"/>
    <mergeCell ref="I74:K74"/>
    <mergeCell ref="L74:P77"/>
    <mergeCell ref="Q74:R77"/>
    <mergeCell ref="S74:S77"/>
    <mergeCell ref="Y74:Y77"/>
    <mergeCell ref="Z74:AA77"/>
    <mergeCell ref="AB74:AF77"/>
    <mergeCell ref="AG74:AI74"/>
    <mergeCell ref="A76:H76"/>
    <mergeCell ref="I76:K76"/>
    <mergeCell ref="T76:U76"/>
    <mergeCell ref="W76:X76"/>
    <mergeCell ref="AG76:AI76"/>
    <mergeCell ref="AJ76:AR76"/>
    <mergeCell ref="AJ74:AR74"/>
    <mergeCell ref="A75:H75"/>
    <mergeCell ref="I75:K75"/>
    <mergeCell ref="T80:U80"/>
    <mergeCell ref="W80:X80"/>
    <mergeCell ref="AG80:AI80"/>
    <mergeCell ref="A82:H82"/>
    <mergeCell ref="I82:K82"/>
    <mergeCell ref="T75:U75"/>
    <mergeCell ref="W75:X75"/>
    <mergeCell ref="AG75:AI75"/>
    <mergeCell ref="AJ75:AR75"/>
    <mergeCell ref="A77:H77"/>
    <mergeCell ref="I77:K77"/>
    <mergeCell ref="AG77:AI77"/>
    <mergeCell ref="AJ77:AR77"/>
    <mergeCell ref="A78:AR78"/>
    <mergeCell ref="Y84:Y87"/>
    <mergeCell ref="Z84:AA87"/>
    <mergeCell ref="AB84:AF87"/>
    <mergeCell ref="AG84:AI84"/>
    <mergeCell ref="AJ84:AR84"/>
    <mergeCell ref="A79:H79"/>
    <mergeCell ref="I79:K79"/>
    <mergeCell ref="L79:P82"/>
    <mergeCell ref="Q79:R82"/>
    <mergeCell ref="S79:S82"/>
    <mergeCell ref="AJ80:AR80"/>
    <mergeCell ref="A81:H81"/>
    <mergeCell ref="I81:K81"/>
    <mergeCell ref="T81:U81"/>
    <mergeCell ref="W81:X81"/>
    <mergeCell ref="AG81:AI81"/>
    <mergeCell ref="AJ81:AR81"/>
    <mergeCell ref="Y79:Y82"/>
    <mergeCell ref="Z79:AA82"/>
    <mergeCell ref="AB79:AF82"/>
    <mergeCell ref="AG79:AI79"/>
    <mergeCell ref="AJ79:AR79"/>
    <mergeCell ref="A80:H80"/>
    <mergeCell ref="I80:K80"/>
    <mergeCell ref="A85:H85"/>
    <mergeCell ref="I85:K85"/>
    <mergeCell ref="T85:U85"/>
    <mergeCell ref="W85:X85"/>
    <mergeCell ref="AG85:AI85"/>
    <mergeCell ref="AG82:AI82"/>
    <mergeCell ref="AJ82:AR82"/>
    <mergeCell ref="A83:AR83"/>
    <mergeCell ref="A84:H84"/>
    <mergeCell ref="I84:K84"/>
    <mergeCell ref="L84:P87"/>
    <mergeCell ref="Q84:R87"/>
    <mergeCell ref="S84:S87"/>
    <mergeCell ref="A87:H87"/>
    <mergeCell ref="I87:K87"/>
    <mergeCell ref="AG87:AI87"/>
    <mergeCell ref="AJ87:AR87"/>
    <mergeCell ref="AJ85:AR85"/>
    <mergeCell ref="A86:H86"/>
    <mergeCell ref="I86:K86"/>
    <mergeCell ref="T86:U86"/>
    <mergeCell ref="W86:X86"/>
    <mergeCell ref="AG86:AI86"/>
    <mergeCell ref="AJ86:AR86"/>
  </mergeCells>
  <phoneticPr fontId="1"/>
  <dataValidations count="4">
    <dataValidation type="list" allowBlank="1" showInputMessage="1" showErrorMessage="1" sqref="L34:P37 L39:P42 AB44:AF47 AB34:AF37 AB39:AF42 L44:P47" xr:uid="{00000000-0002-0000-0100-000000000000}">
      <formula1>"　　,室蘭シニア50サッカークラブ,苫小牧シニア50サッカークラブ,函館四十雀50,M.C.NEO Senior50,伊達登別四十雀SC50,桧山シニアFC50"</formula1>
    </dataValidation>
    <dataValidation type="list" allowBlank="1" showInputMessage="1" showErrorMessage="1" sqref="L54:P57 AB54:AF57 L59:P62 AB59:AF62 L64:P67 AB64:AF67" xr:uid="{00000000-0002-0000-0100-000001000000}">
      <formula1>"　　,室蘭シニア60サッカークラブ,苫小牧シニア60サッカークラブ,函館四十雀60"</formula1>
    </dataValidation>
    <dataValidation type="list" allowBlank="1" showInputMessage="1" showErrorMessage="1" sqref="L74:P77 L79:P82 AB74:AF77 AB79:AF82 L84:P87 AB84:AF87" xr:uid="{00000000-0002-0000-0100-000002000000}">
      <formula1>"　　,FC70室蘭,苫小牧シニア70サッカークラブ,函館四十雀70"</formula1>
    </dataValidation>
    <dataValidation type="list" allowBlank="1" showInputMessage="1" showErrorMessage="1" sqref="L9:P12 L14:P17 L19:P22 L24:P27 AB24:AF27 AB14:AF17 AB19:AF22 AB9:AF12" xr:uid="{00000000-0002-0000-0100-000003000000}">
      <formula1>"　　,室蘭シニア40サッカークラブ,苫小牧シニアサッカークラブ,函館四十雀40,M.C.NEO Foot ball Team,伊達登別四十雀SC40,桧山シニアFC40,登別シニアFC,日本製紙シニアFC,FC.forteシニア"</formula1>
    </dataValidation>
  </dataValidations>
  <pageMargins left="0.78740157480314965" right="0.78740157480314965" top="0.78740157480314965" bottom="0.78740157480314965" header="0.23622047244094491" footer="0.23622047244094491"/>
  <pageSetup paperSize="12" scale="84" fitToWidth="0" fitToHeight="0" orientation="portrait" r:id="rId1"/>
  <headerFooter>
    <oddFooter>&amp;C&amp;"ヒラギノ角ゴ ProN W3,Regular"&amp;12&amp;K000000&amp;P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第９節　TOMASEI会場</vt:lpstr>
      <vt:lpstr>第8節　勇払・リーフラス会場</vt:lpstr>
      <vt:lpstr>星取表</vt:lpstr>
      <vt:lpstr>得点</vt:lpstr>
      <vt:lpstr>警告記録</vt:lpstr>
      <vt:lpstr>第11節　勇払会場</vt:lpstr>
      <vt:lpstr>第10節　TOMASEI会場 </vt:lpstr>
      <vt:lpstr>第１節　室蘭会場</vt:lpstr>
      <vt:lpstr>第2節　室蘭・八雲会場</vt:lpstr>
      <vt:lpstr>第３節　苫小牧会場 </vt:lpstr>
      <vt:lpstr>第４節　苫小牧・八雲会場</vt:lpstr>
      <vt:lpstr>第５節　大沼トルナーレ</vt:lpstr>
      <vt:lpstr>第６節　大滝・伊達</vt:lpstr>
      <vt:lpstr>第2節代替節　伊達会場</vt:lpstr>
      <vt:lpstr>第7節　大沼トルナーレ</vt:lpstr>
      <vt:lpstr>警告記録!Print_Area</vt:lpstr>
      <vt:lpstr>星取表!Print_Area</vt:lpstr>
      <vt:lpstr>'第10節　TOMASEI会場 '!Print_Area</vt:lpstr>
      <vt:lpstr>'第11節　勇払会場'!Print_Area</vt:lpstr>
      <vt:lpstr>'第１節　室蘭会場'!Print_Area</vt:lpstr>
      <vt:lpstr>'第2節　室蘭・八雲会場'!Print_Area</vt:lpstr>
      <vt:lpstr>'第2節代替節　伊達会場'!Print_Area</vt:lpstr>
      <vt:lpstr>'第３節　苫小牧会場 '!Print_Area</vt:lpstr>
      <vt:lpstr>'第４節　苫小牧・八雲会場'!Print_Area</vt:lpstr>
      <vt:lpstr>'第５節　大沼トルナーレ'!Print_Area</vt:lpstr>
      <vt:lpstr>'第６節　大滝・伊達'!Print_Area</vt:lpstr>
      <vt:lpstr>'第7節　大沼トルナーレ'!Print_Area</vt:lpstr>
      <vt:lpstr>'第8節　勇払・リーフラス会場'!Print_Area</vt:lpstr>
      <vt:lpstr>'第９節　TOMASEI会場'!Print_Area</vt:lpstr>
      <vt:lpstr>得点!Print_Area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社協04-PC</dc:creator>
  <cp:lastModifiedBy>有限会社　住吉自動車</cp:lastModifiedBy>
  <cp:lastPrinted>2025-09-29T07:47:46Z</cp:lastPrinted>
  <dcterms:created xsi:type="dcterms:W3CDTF">2021-07-19T02:43:17Z</dcterms:created>
  <dcterms:modified xsi:type="dcterms:W3CDTF">2025-09-30T01:08:21Z</dcterms:modified>
</cp:coreProperties>
</file>